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№9'!$A$1:$AD$28</definedName>
  </definedNames>
  <calcPr calcId="145621"/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AD28" i="2"/>
  <c r="Q28" i="2" l="1"/>
  <c r="P28" i="2" l="1"/>
  <c r="R28" i="2" l="1"/>
  <c r="O28" i="2"/>
  <c r="N28" i="2"/>
  <c r="M28" i="2"/>
  <c r="L28" i="2" l="1"/>
  <c r="K28" i="2" l="1"/>
  <c r="J28" i="2" l="1"/>
  <c r="I28" i="2"/>
  <c r="F28" i="2" s="1"/>
  <c r="H28" i="2"/>
  <c r="G28" i="2"/>
</calcChain>
</file>

<file path=xl/sharedStrings.xml><?xml version="1.0" encoding="utf-8"?>
<sst xmlns="http://schemas.openxmlformats.org/spreadsheetml/2006/main" count="48" uniqueCount="37">
  <si>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</si>
  <si>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</si>
  <si>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</si>
  <si>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</si>
  <si>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</si>
  <si>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</si>
  <si>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</si>
  <si>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</si>
  <si>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</si>
  <si>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</si>
  <si>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</si>
  <si>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</si>
  <si>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</si>
  <si>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</si>
  <si>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</si>
  <si>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2022 год</t>
  </si>
  <si>
    <t>Приложение № 9</t>
  </si>
  <si>
    <t>2023 год</t>
  </si>
  <si>
    <t>2024 год</t>
  </si>
  <si>
    <t>Большебичинское сельское поселение</t>
  </si>
  <si>
    <t>Пановское сельское поселение</t>
  </si>
  <si>
    <t>"О  бюджете Усть-Ишимского муниципального района  Омской области на 2022 год</t>
  </si>
  <si>
    <t>и на плановый период 2023 и 2024 годов"</t>
  </si>
  <si>
    <t>РАСПРЕДЕЛЕНИЕ 
иных межбюджетных трансфертов бюджетам поселений   на 2022 год и на плановый период 2023 и 2024 годов</t>
  </si>
  <si>
    <t>в том числе</t>
  </si>
  <si>
    <t>Усть-Ишимское сельское поселение</t>
  </si>
  <si>
    <t>Резервный фонд Администрации района</t>
  </si>
  <si>
    <t>На осуществление части полномочий по решению вопросов местного значения в соответствии с заключенными соглашениями</t>
  </si>
  <si>
    <t>На проведение государственной экспертизы проектной документации и инженерных изысканий</t>
  </si>
  <si>
    <t>В части проведения обследования и выдачи заключения специализированной организацией для проведения оценки фактического состояния объекта капитального строительства в соответствии с заключенным соглашением</t>
  </si>
  <si>
    <t>Участие в организации и финансировании проведения общественных работ на территории Усть-Ишимского  муниципального района</t>
  </si>
  <si>
    <t>на организацию в границах поселения теплоснабжения населения, в пределах полномочий, установленных законодательством Российской Федерации, в соответствии с заключенными соглашениями</t>
  </si>
  <si>
    <t>на  улучшение водоснабжения населенных пунктов в Усть-Ишимском муниципальном районе Омской области согласно заключенных соглашений.</t>
  </si>
  <si>
    <t>на  исполнение части переданных полномочий по установлению границ территориальных зон и границ населенных пунктов в соответствии с заключенными соглашениями</t>
  </si>
  <si>
    <r>
      <t>на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проведение профилактических мероприятий по недопущению и ликвидации пожаров в 2022 году</t>
    </r>
  </si>
  <si>
    <t xml:space="preserve">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 </t>
  </si>
  <si>
    <t xml:space="preserve"> на обеспечение дополнительных расходов на повышение оплаты труда работников бюджетной сферы бюджетам поселений и правил их предоставления работникам органов местного самоуправления из районного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</si>
</sst>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1" applyFont="1" applyFill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Protection="1">
      <protection hidden="1"/>
    </xf>
    <xf numFmtId="0" fontId="4" fillId="0" borderId="0" xfId="0" applyFont="1" applyAlignment="1">
      <alignment horizontal="left" vertical="top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1" fillId="0" borderId="0" xfId="1" applyFont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" fillId="0" borderId="15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showGridLines="0" tabSelected="1" view="pageBreakPreview" topLeftCell="A11" zoomScale="60" zoomScaleNormal="100" workbookViewId="0">
      <selection activeCell="N12" sqref="N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5703125" style="1" customWidth="1"/>
    <col min="5" max="5" width="25.5703125" style="1" customWidth="1"/>
    <col min="6" max="6" width="18.5703125" style="1" customWidth="1"/>
    <col min="7" max="7" width="10.85546875" style="1" hidden="1" customWidth="1"/>
    <col min="8" max="8" width="11.140625" style="1" hidden="1" customWidth="1"/>
    <col min="9" max="9" width="20" style="1" customWidth="1"/>
    <col min="10" max="10" width="19.28515625" style="1" customWidth="1"/>
    <col min="11" max="11" width="23.28515625" style="1" customWidth="1"/>
    <col min="12" max="12" width="18.7109375" style="1" customWidth="1"/>
    <col min="13" max="13" width="14.85546875" style="1" customWidth="1"/>
    <col min="14" max="14" width="19.28515625" style="1" customWidth="1"/>
    <col min="15" max="15" width="20.42578125" style="1" customWidth="1"/>
    <col min="16" max="16" width="19.42578125" style="1" customWidth="1"/>
    <col min="17" max="17" width="19" style="1" customWidth="1"/>
    <col min="18" max="18" width="18.140625" style="1" customWidth="1"/>
    <col min="19" max="19" width="0" style="1" hidden="1" customWidth="1"/>
    <col min="20" max="23" width="9.140625" style="1" hidden="1" customWidth="1"/>
    <col min="24" max="24" width="10.140625" style="1" hidden="1" customWidth="1"/>
    <col min="25" max="29" width="9.140625" style="1" hidden="1" customWidth="1"/>
    <col min="30" max="30" width="17.42578125" style="1" customWidth="1"/>
    <col min="31" max="269" width="9.140625" style="1" customWidth="1"/>
    <col min="270" max="16384" width="9.140625" style="1"/>
  </cols>
  <sheetData>
    <row r="1" spans="1:31" ht="3" hidden="1" customHeight="1" x14ac:dyDescent="0.3">
      <c r="A1" s="7"/>
      <c r="B1" s="7"/>
      <c r="C1" s="7"/>
      <c r="D1" s="7"/>
      <c r="E1" s="7"/>
      <c r="F1" s="23"/>
      <c r="G1" s="23"/>
      <c r="H1" s="23"/>
      <c r="I1" s="23"/>
      <c r="J1" s="23"/>
      <c r="K1" s="24"/>
      <c r="L1" s="32"/>
      <c r="M1" s="34"/>
      <c r="N1" s="34"/>
      <c r="O1" s="34"/>
      <c r="P1" s="42"/>
      <c r="Q1" s="45"/>
      <c r="R1" s="7"/>
      <c r="S1" s="2"/>
      <c r="T1" s="2"/>
      <c r="U1" s="2"/>
      <c r="V1" s="2"/>
      <c r="W1" s="2"/>
    </row>
    <row r="2" spans="1:31" ht="15" customHeight="1" x14ac:dyDescent="0.3">
      <c r="A2" s="7"/>
      <c r="B2" s="17"/>
      <c r="C2" s="17"/>
      <c r="D2" s="70" t="s">
        <v>16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35"/>
    </row>
    <row r="3" spans="1:31" ht="18.75" customHeight="1" x14ac:dyDescent="0.3">
      <c r="A3" s="7"/>
      <c r="B3" s="17"/>
      <c r="C3" s="17"/>
      <c r="D3" s="71" t="s">
        <v>14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36"/>
    </row>
    <row r="4" spans="1:31" ht="18.75" customHeight="1" x14ac:dyDescent="0.3">
      <c r="A4" s="7"/>
      <c r="B4" s="17"/>
      <c r="C4" s="17"/>
      <c r="D4" s="70" t="s">
        <v>21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35"/>
    </row>
    <row r="5" spans="1:31" ht="18.75" customHeight="1" x14ac:dyDescent="0.3">
      <c r="A5" s="7"/>
      <c r="B5" s="17"/>
      <c r="C5" s="17"/>
      <c r="D5" s="52"/>
      <c r="E5" s="70" t="s">
        <v>22</v>
      </c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35"/>
    </row>
    <row r="6" spans="1:31" ht="2.25" hidden="1" customHeight="1" x14ac:dyDescent="0.3">
      <c r="A6" s="7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2"/>
      <c r="T6" s="2"/>
      <c r="U6" s="2"/>
      <c r="V6" s="2"/>
      <c r="W6" s="2"/>
    </row>
    <row r="7" spans="1:31" ht="18.75" hidden="1" customHeight="1" x14ac:dyDescent="0.3">
      <c r="A7" s="7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2"/>
      <c r="T7" s="2"/>
      <c r="U7" s="2"/>
      <c r="V7" s="2"/>
      <c r="W7" s="2"/>
    </row>
    <row r="8" spans="1:31" ht="69" customHeight="1" x14ac:dyDescent="0.3">
      <c r="A8" s="15"/>
      <c r="B8" s="12"/>
      <c r="C8" s="12"/>
      <c r="D8" s="72" t="s">
        <v>23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47"/>
      <c r="AE8" s="37"/>
    </row>
    <row r="9" spans="1:31" ht="11.25" hidden="1" customHeight="1" x14ac:dyDescent="0.3">
      <c r="A9" s="7"/>
      <c r="B9" s="7"/>
      <c r="C9" s="7"/>
      <c r="D9" s="7"/>
      <c r="E9" s="7"/>
      <c r="F9" s="23"/>
      <c r="G9" s="23"/>
      <c r="H9" s="23"/>
      <c r="I9" s="23"/>
      <c r="J9" s="23"/>
      <c r="K9" s="24"/>
      <c r="L9" s="32"/>
      <c r="M9" s="34"/>
      <c r="N9" s="34"/>
      <c r="O9" s="34"/>
      <c r="P9" s="42"/>
      <c r="Q9" s="45"/>
      <c r="R9" s="14"/>
      <c r="S9" s="2"/>
      <c r="T9" s="2"/>
      <c r="U9" s="2"/>
      <c r="V9" s="2"/>
      <c r="W9" s="2"/>
    </row>
    <row r="10" spans="1:31" ht="0.75" hidden="1" customHeigh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4"/>
      <c r="L10" s="32"/>
      <c r="M10" s="34"/>
      <c r="N10" s="34"/>
      <c r="O10" s="34"/>
      <c r="P10" s="42"/>
      <c r="Q10" s="45"/>
      <c r="R10" s="22"/>
      <c r="S10" s="2"/>
      <c r="T10" s="2"/>
      <c r="U10" s="2"/>
      <c r="V10" s="2"/>
      <c r="W10" s="2"/>
    </row>
    <row r="11" spans="1:31" ht="16.5" customHeight="1" x14ac:dyDescent="0.3">
      <c r="A11" s="23"/>
      <c r="B11" s="23"/>
      <c r="C11" s="23"/>
      <c r="D11" s="57" t="s">
        <v>13</v>
      </c>
      <c r="E11" s="57" t="s">
        <v>12</v>
      </c>
      <c r="F11" s="60" t="s">
        <v>11</v>
      </c>
      <c r="G11" s="61"/>
      <c r="H11" s="62"/>
      <c r="I11" s="67" t="s">
        <v>24</v>
      </c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9"/>
    </row>
    <row r="12" spans="1:31" ht="313.5" customHeight="1" x14ac:dyDescent="0.3">
      <c r="A12" s="7"/>
      <c r="B12" s="9"/>
      <c r="C12" s="13"/>
      <c r="D12" s="57"/>
      <c r="E12" s="57"/>
      <c r="F12" s="63"/>
      <c r="G12" s="64"/>
      <c r="H12" s="65"/>
      <c r="I12" s="26" t="s">
        <v>27</v>
      </c>
      <c r="J12" s="27" t="s">
        <v>28</v>
      </c>
      <c r="K12" s="27" t="s">
        <v>29</v>
      </c>
      <c r="L12" s="27" t="s">
        <v>30</v>
      </c>
      <c r="M12" s="27" t="s">
        <v>26</v>
      </c>
      <c r="N12" s="40" t="s">
        <v>31</v>
      </c>
      <c r="O12" s="41" t="s">
        <v>32</v>
      </c>
      <c r="P12" s="41" t="s">
        <v>33</v>
      </c>
      <c r="Q12" s="46" t="s">
        <v>35</v>
      </c>
      <c r="R12" s="41" t="s">
        <v>34</v>
      </c>
      <c r="S12" s="48"/>
      <c r="T12" s="48"/>
      <c r="U12" s="48"/>
      <c r="V12" s="48"/>
      <c r="W12" s="48"/>
      <c r="X12" s="49"/>
      <c r="Y12" s="49"/>
      <c r="Z12" s="49"/>
      <c r="AA12" s="49"/>
      <c r="AB12" s="49"/>
      <c r="AC12" s="49"/>
      <c r="AD12" s="51" t="s">
        <v>36</v>
      </c>
    </row>
    <row r="13" spans="1:31" ht="22.5" customHeight="1" x14ac:dyDescent="0.3">
      <c r="A13" s="7"/>
      <c r="B13" s="8"/>
      <c r="C13" s="12"/>
      <c r="D13" s="57"/>
      <c r="E13" s="57"/>
      <c r="F13" s="58" t="s">
        <v>15</v>
      </c>
      <c r="G13" s="58" t="s">
        <v>17</v>
      </c>
      <c r="H13" s="58" t="s">
        <v>18</v>
      </c>
      <c r="I13" s="58" t="s">
        <v>15</v>
      </c>
      <c r="J13" s="58" t="s">
        <v>15</v>
      </c>
      <c r="K13" s="58" t="s">
        <v>15</v>
      </c>
      <c r="L13" s="58" t="s">
        <v>15</v>
      </c>
      <c r="M13" s="58" t="s">
        <v>15</v>
      </c>
      <c r="N13" s="38" t="s">
        <v>15</v>
      </c>
      <c r="O13" s="58" t="s">
        <v>15</v>
      </c>
      <c r="P13" s="58" t="s">
        <v>15</v>
      </c>
      <c r="Q13" s="43" t="s">
        <v>15</v>
      </c>
      <c r="R13" s="55" t="s">
        <v>15</v>
      </c>
      <c r="S13" s="48"/>
      <c r="T13" s="48"/>
      <c r="U13" s="48"/>
      <c r="V13" s="48"/>
      <c r="W13" s="48"/>
      <c r="X13" s="49"/>
      <c r="Y13" s="49"/>
      <c r="Z13" s="49"/>
      <c r="AA13" s="49"/>
      <c r="AB13" s="49"/>
      <c r="AC13" s="49"/>
      <c r="AD13" s="55" t="s">
        <v>15</v>
      </c>
    </row>
    <row r="14" spans="1:31" ht="0.75" hidden="1" customHeight="1" x14ac:dyDescent="0.3">
      <c r="A14" s="7"/>
      <c r="B14" s="8"/>
      <c r="C14" s="12"/>
      <c r="D14" s="57"/>
      <c r="E14" s="57"/>
      <c r="F14" s="59"/>
      <c r="G14" s="59"/>
      <c r="H14" s="59"/>
      <c r="I14" s="59"/>
      <c r="J14" s="59"/>
      <c r="K14" s="59"/>
      <c r="L14" s="66"/>
      <c r="M14" s="59"/>
      <c r="N14" s="39"/>
      <c r="O14" s="59"/>
      <c r="P14" s="59"/>
      <c r="Q14" s="44"/>
      <c r="R14" s="56"/>
      <c r="S14" s="48"/>
      <c r="T14" s="48"/>
      <c r="U14" s="48"/>
      <c r="V14" s="48"/>
      <c r="W14" s="48"/>
      <c r="X14" s="49"/>
      <c r="Y14" s="49"/>
      <c r="Z14" s="49"/>
      <c r="AA14" s="49"/>
      <c r="AB14" s="49"/>
      <c r="AC14" s="49"/>
      <c r="AD14" s="56"/>
    </row>
    <row r="15" spans="1:31" ht="37.5" x14ac:dyDescent="0.3">
      <c r="A15" s="7"/>
      <c r="B15" s="11"/>
      <c r="C15" s="10"/>
      <c r="D15" s="26">
        <v>1</v>
      </c>
      <c r="E15" s="33" t="s">
        <v>19</v>
      </c>
      <c r="F15" s="21">
        <f t="shared" ref="F15:F20" si="0">I15+L15+M15+O15+P15+AD15</f>
        <v>722383.5</v>
      </c>
      <c r="G15" s="19">
        <v>0</v>
      </c>
      <c r="H15" s="19">
        <v>0</v>
      </c>
      <c r="I15" s="28">
        <v>270000</v>
      </c>
      <c r="J15" s="29"/>
      <c r="K15" s="28"/>
      <c r="L15" s="28">
        <v>31947</v>
      </c>
      <c r="M15" s="28">
        <v>10000</v>
      </c>
      <c r="N15" s="28"/>
      <c r="O15" s="28">
        <v>198676.5</v>
      </c>
      <c r="P15" s="28">
        <v>171000</v>
      </c>
      <c r="Q15" s="28"/>
      <c r="R15" s="29"/>
      <c r="S15" s="48"/>
      <c r="T15" s="48"/>
      <c r="U15" s="48"/>
      <c r="V15" s="48"/>
      <c r="W15" s="48"/>
      <c r="X15" s="49"/>
      <c r="Y15" s="49"/>
      <c r="Z15" s="49"/>
      <c r="AA15" s="49"/>
      <c r="AB15" s="49"/>
      <c r="AC15" s="49"/>
      <c r="AD15" s="50">
        <v>40760</v>
      </c>
    </row>
    <row r="16" spans="1:31" ht="37.5" x14ac:dyDescent="0.3">
      <c r="A16" s="7"/>
      <c r="B16" s="11"/>
      <c r="C16" s="10"/>
      <c r="D16" s="4">
        <v>2</v>
      </c>
      <c r="E16" s="18" t="s">
        <v>10</v>
      </c>
      <c r="F16" s="21">
        <f t="shared" si="0"/>
        <v>977760</v>
      </c>
      <c r="G16" s="19">
        <v>0</v>
      </c>
      <c r="H16" s="19">
        <v>0</v>
      </c>
      <c r="I16" s="30">
        <v>940000</v>
      </c>
      <c r="J16" s="29"/>
      <c r="K16" s="30"/>
      <c r="L16" s="30"/>
      <c r="M16" s="30">
        <v>5000</v>
      </c>
      <c r="N16" s="30"/>
      <c r="O16" s="30"/>
      <c r="P16" s="30"/>
      <c r="Q16" s="30"/>
      <c r="R16" s="30"/>
      <c r="S16" s="48"/>
      <c r="T16" s="48"/>
      <c r="U16" s="48"/>
      <c r="V16" s="48"/>
      <c r="W16" s="48"/>
      <c r="X16" s="49"/>
      <c r="Y16" s="49"/>
      <c r="Z16" s="49"/>
      <c r="AA16" s="49"/>
      <c r="AB16" s="49"/>
      <c r="AC16" s="49"/>
      <c r="AD16" s="50">
        <v>32760</v>
      </c>
    </row>
    <row r="17" spans="1:30" ht="56.25" x14ac:dyDescent="0.3">
      <c r="A17" s="7"/>
      <c r="B17" s="6">
        <v>10100</v>
      </c>
      <c r="C17" s="5">
        <v>32502</v>
      </c>
      <c r="D17" s="4">
        <v>3</v>
      </c>
      <c r="E17" s="3" t="s">
        <v>9</v>
      </c>
      <c r="F17" s="21">
        <f t="shared" si="0"/>
        <v>1199173.5</v>
      </c>
      <c r="G17" s="19">
        <v>0</v>
      </c>
      <c r="H17" s="19">
        <v>0</v>
      </c>
      <c r="I17" s="30">
        <v>1160000</v>
      </c>
      <c r="J17" s="29"/>
      <c r="K17" s="30"/>
      <c r="L17" s="30">
        <v>15973.5</v>
      </c>
      <c r="M17" s="30">
        <v>5000</v>
      </c>
      <c r="N17" s="30"/>
      <c r="O17" s="30"/>
      <c r="P17" s="30"/>
      <c r="Q17" s="30"/>
      <c r="R17" s="30"/>
      <c r="S17" s="48"/>
      <c r="T17" s="48"/>
      <c r="U17" s="48"/>
      <c r="V17" s="48"/>
      <c r="W17" s="48"/>
      <c r="X17" s="49"/>
      <c r="Y17" s="49"/>
      <c r="Z17" s="49"/>
      <c r="AA17" s="49"/>
      <c r="AB17" s="49"/>
      <c r="AC17" s="49"/>
      <c r="AD17" s="50">
        <v>18200</v>
      </c>
    </row>
    <row r="18" spans="1:30" ht="37.5" x14ac:dyDescent="0.3">
      <c r="A18" s="7"/>
      <c r="B18" s="6">
        <v>10100</v>
      </c>
      <c r="C18" s="5">
        <v>32503</v>
      </c>
      <c r="D18" s="4">
        <v>4</v>
      </c>
      <c r="E18" s="3" t="s">
        <v>8</v>
      </c>
      <c r="F18" s="21">
        <f t="shared" si="0"/>
        <v>905847</v>
      </c>
      <c r="G18" s="19">
        <v>0</v>
      </c>
      <c r="H18" s="19">
        <v>0</v>
      </c>
      <c r="I18" s="30">
        <v>830000</v>
      </c>
      <c r="J18" s="29"/>
      <c r="K18" s="30"/>
      <c r="L18" s="30">
        <v>31947</v>
      </c>
      <c r="M18" s="30">
        <v>7500</v>
      </c>
      <c r="N18" s="30"/>
      <c r="O18" s="30"/>
      <c r="P18" s="30"/>
      <c r="Q18" s="30"/>
      <c r="R18" s="30"/>
      <c r="S18" s="48"/>
      <c r="T18" s="48"/>
      <c r="U18" s="48"/>
      <c r="V18" s="48"/>
      <c r="W18" s="48"/>
      <c r="X18" s="49"/>
      <c r="Y18" s="49"/>
      <c r="Z18" s="49"/>
      <c r="AA18" s="49"/>
      <c r="AB18" s="49"/>
      <c r="AC18" s="49"/>
      <c r="AD18" s="50">
        <v>36400</v>
      </c>
    </row>
    <row r="19" spans="1:30" ht="37.5" x14ac:dyDescent="0.3">
      <c r="A19" s="7"/>
      <c r="B19" s="6">
        <v>10100</v>
      </c>
      <c r="C19" s="5">
        <v>32504</v>
      </c>
      <c r="D19" s="4">
        <v>5</v>
      </c>
      <c r="E19" s="3" t="s">
        <v>7</v>
      </c>
      <c r="F19" s="21">
        <f t="shared" si="0"/>
        <v>1276233.5</v>
      </c>
      <c r="G19" s="19">
        <v>0</v>
      </c>
      <c r="H19" s="19">
        <v>0</v>
      </c>
      <c r="I19" s="30">
        <v>1220000</v>
      </c>
      <c r="J19" s="29"/>
      <c r="K19" s="30"/>
      <c r="L19" s="30">
        <v>15973.5</v>
      </c>
      <c r="M19" s="30">
        <v>7500</v>
      </c>
      <c r="N19" s="30"/>
      <c r="O19" s="30"/>
      <c r="P19" s="30"/>
      <c r="Q19" s="30"/>
      <c r="R19" s="30"/>
      <c r="S19" s="48"/>
      <c r="T19" s="48"/>
      <c r="U19" s="48"/>
      <c r="V19" s="48"/>
      <c r="W19" s="48"/>
      <c r="X19" s="49"/>
      <c r="Y19" s="49"/>
      <c r="Z19" s="49"/>
      <c r="AA19" s="49"/>
      <c r="AB19" s="49"/>
      <c r="AC19" s="49"/>
      <c r="AD19" s="50">
        <v>32760</v>
      </c>
    </row>
    <row r="20" spans="1:30" ht="37.5" x14ac:dyDescent="0.3">
      <c r="A20" s="7"/>
      <c r="B20" s="6">
        <v>10100</v>
      </c>
      <c r="C20" s="5">
        <v>32505</v>
      </c>
      <c r="D20" s="4">
        <v>6</v>
      </c>
      <c r="E20" s="3" t="s">
        <v>6</v>
      </c>
      <c r="F20" s="21">
        <f t="shared" si="0"/>
        <v>1307373.5</v>
      </c>
      <c r="G20" s="19">
        <v>0</v>
      </c>
      <c r="H20" s="19">
        <v>0</v>
      </c>
      <c r="I20" s="30">
        <v>1250000</v>
      </c>
      <c r="J20" s="29"/>
      <c r="K20" s="30"/>
      <c r="L20" s="30">
        <v>15973.5</v>
      </c>
      <c r="M20" s="30">
        <v>5000</v>
      </c>
      <c r="N20" s="30"/>
      <c r="O20" s="30"/>
      <c r="P20" s="30"/>
      <c r="Q20" s="30"/>
      <c r="R20" s="30"/>
      <c r="S20" s="48"/>
      <c r="T20" s="48"/>
      <c r="U20" s="48"/>
      <c r="V20" s="48"/>
      <c r="W20" s="48"/>
      <c r="X20" s="49"/>
      <c r="Y20" s="49"/>
      <c r="Z20" s="49"/>
      <c r="AA20" s="49"/>
      <c r="AB20" s="49"/>
      <c r="AC20" s="49"/>
      <c r="AD20" s="50">
        <v>36400</v>
      </c>
    </row>
    <row r="21" spans="1:30" ht="37.5" x14ac:dyDescent="0.3">
      <c r="A21" s="7"/>
      <c r="B21" s="6">
        <v>10100</v>
      </c>
      <c r="C21" s="5">
        <v>32506</v>
      </c>
      <c r="D21" s="4">
        <v>7</v>
      </c>
      <c r="E21" s="3" t="s">
        <v>5</v>
      </c>
      <c r="F21" s="21">
        <f>I21+M21+N21+Q21+AD21</f>
        <v>1040600</v>
      </c>
      <c r="G21" s="19">
        <v>0</v>
      </c>
      <c r="H21" s="19">
        <v>0</v>
      </c>
      <c r="I21" s="30">
        <v>920000</v>
      </c>
      <c r="J21" s="29"/>
      <c r="K21" s="30"/>
      <c r="L21" s="30"/>
      <c r="M21" s="30">
        <v>5000</v>
      </c>
      <c r="N21" s="30">
        <v>1000</v>
      </c>
      <c r="O21" s="30"/>
      <c r="P21" s="30"/>
      <c r="Q21" s="30">
        <v>100000</v>
      </c>
      <c r="R21" s="30"/>
      <c r="S21" s="48"/>
      <c r="T21" s="48"/>
      <c r="U21" s="48"/>
      <c r="V21" s="48"/>
      <c r="W21" s="48"/>
      <c r="X21" s="49"/>
      <c r="Y21" s="49"/>
      <c r="Z21" s="49"/>
      <c r="AA21" s="49"/>
      <c r="AB21" s="49"/>
      <c r="AC21" s="49"/>
      <c r="AD21" s="50">
        <v>14600</v>
      </c>
    </row>
    <row r="22" spans="1:30" ht="37.5" x14ac:dyDescent="0.3">
      <c r="A22" s="7"/>
      <c r="B22" s="6">
        <v>10100</v>
      </c>
      <c r="C22" s="5">
        <v>32507</v>
      </c>
      <c r="D22" s="4">
        <v>8</v>
      </c>
      <c r="E22" s="3" t="s">
        <v>4</v>
      </c>
      <c r="F22" s="21">
        <f>I22+L22+M22+O22+P22+AD22</f>
        <v>1055647</v>
      </c>
      <c r="G22" s="19">
        <v>0</v>
      </c>
      <c r="H22" s="19">
        <v>0</v>
      </c>
      <c r="I22" s="30">
        <v>990000</v>
      </c>
      <c r="J22" s="29"/>
      <c r="K22" s="30"/>
      <c r="L22" s="30">
        <v>31947</v>
      </c>
      <c r="M22" s="30">
        <v>7500</v>
      </c>
      <c r="N22" s="30"/>
      <c r="O22" s="30"/>
      <c r="P22" s="30"/>
      <c r="Q22" s="30"/>
      <c r="R22" s="30"/>
      <c r="S22" s="48"/>
      <c r="T22" s="48"/>
      <c r="U22" s="48"/>
      <c r="V22" s="48"/>
      <c r="W22" s="48"/>
      <c r="X22" s="49"/>
      <c r="Y22" s="49"/>
      <c r="Z22" s="49"/>
      <c r="AA22" s="49"/>
      <c r="AB22" s="49"/>
      <c r="AC22" s="49"/>
      <c r="AD22" s="50">
        <v>26200</v>
      </c>
    </row>
    <row r="23" spans="1:30" ht="37.5" x14ac:dyDescent="0.3">
      <c r="A23" s="7"/>
      <c r="B23" s="6">
        <v>10100</v>
      </c>
      <c r="C23" s="5">
        <v>32508</v>
      </c>
      <c r="D23" s="4">
        <v>9</v>
      </c>
      <c r="E23" s="20" t="s">
        <v>20</v>
      </c>
      <c r="F23" s="21">
        <f>I23+L23+M23+Q23+AD23</f>
        <v>629107</v>
      </c>
      <c r="G23" s="19">
        <v>0</v>
      </c>
      <c r="H23" s="19">
        <v>0</v>
      </c>
      <c r="I23" s="30">
        <v>450000</v>
      </c>
      <c r="J23" s="31"/>
      <c r="K23" s="30"/>
      <c r="L23" s="30">
        <v>31947</v>
      </c>
      <c r="M23" s="30">
        <v>10000</v>
      </c>
      <c r="N23" s="30"/>
      <c r="O23" s="30"/>
      <c r="P23" s="30"/>
      <c r="Q23" s="30">
        <v>60000</v>
      </c>
      <c r="R23" s="30"/>
      <c r="S23" s="48"/>
      <c r="T23" s="48"/>
      <c r="U23" s="48"/>
      <c r="V23" s="48"/>
      <c r="W23" s="48"/>
      <c r="X23" s="49"/>
      <c r="Y23" s="49"/>
      <c r="Z23" s="49"/>
      <c r="AA23" s="49"/>
      <c r="AB23" s="49"/>
      <c r="AC23" s="49"/>
      <c r="AD23" s="50">
        <v>77160</v>
      </c>
    </row>
    <row r="24" spans="1:30" ht="37.5" x14ac:dyDescent="0.3">
      <c r="A24" s="7"/>
      <c r="B24" s="6"/>
      <c r="C24" s="5"/>
      <c r="D24" s="4">
        <v>10</v>
      </c>
      <c r="E24" s="3" t="s">
        <v>3</v>
      </c>
      <c r="F24" s="21">
        <f>I24+L24+M24+O24+P24+AD24</f>
        <v>1254000</v>
      </c>
      <c r="G24" s="19">
        <v>0</v>
      </c>
      <c r="H24" s="19">
        <v>0</v>
      </c>
      <c r="I24" s="30">
        <v>1210000</v>
      </c>
      <c r="J24" s="29"/>
      <c r="K24" s="30"/>
      <c r="L24" s="30"/>
      <c r="M24" s="30">
        <v>5000</v>
      </c>
      <c r="N24" s="30"/>
      <c r="O24" s="30"/>
      <c r="P24" s="30"/>
      <c r="Q24" s="30"/>
      <c r="R24" s="30"/>
      <c r="S24" s="48"/>
      <c r="T24" s="48"/>
      <c r="U24" s="48"/>
      <c r="V24" s="48"/>
      <c r="W24" s="48"/>
      <c r="X24" s="49"/>
      <c r="Y24" s="49"/>
      <c r="Z24" s="49"/>
      <c r="AA24" s="49"/>
      <c r="AB24" s="49"/>
      <c r="AC24" s="49"/>
      <c r="AD24" s="50">
        <v>39000</v>
      </c>
    </row>
    <row r="25" spans="1:30" ht="37.5" x14ac:dyDescent="0.3">
      <c r="A25" s="7"/>
      <c r="B25" s="6">
        <v>10100</v>
      </c>
      <c r="C25" s="5">
        <v>32510</v>
      </c>
      <c r="D25" s="4">
        <v>11</v>
      </c>
      <c r="E25" s="3" t="s">
        <v>2</v>
      </c>
      <c r="F25" s="21">
        <f>I25+L25+M25+Q25+R25+AD25</f>
        <v>745968</v>
      </c>
      <c r="G25" s="19">
        <v>0</v>
      </c>
      <c r="H25" s="19">
        <v>0</v>
      </c>
      <c r="I25" s="30">
        <v>420000</v>
      </c>
      <c r="J25" s="29"/>
      <c r="K25" s="30"/>
      <c r="L25" s="30">
        <v>31947</v>
      </c>
      <c r="M25" s="30">
        <v>14021</v>
      </c>
      <c r="N25" s="30"/>
      <c r="O25" s="30"/>
      <c r="P25" s="30"/>
      <c r="Q25" s="30">
        <v>80000</v>
      </c>
      <c r="R25" s="30">
        <v>20000</v>
      </c>
      <c r="S25" s="48"/>
      <c r="T25" s="48"/>
      <c r="U25" s="48"/>
      <c r="V25" s="48"/>
      <c r="W25" s="48"/>
      <c r="X25" s="49"/>
      <c r="Y25" s="49"/>
      <c r="Z25" s="49"/>
      <c r="AA25" s="49"/>
      <c r="AB25" s="49"/>
      <c r="AC25" s="49"/>
      <c r="AD25" s="50">
        <v>180000</v>
      </c>
    </row>
    <row r="26" spans="1:30" ht="37.5" x14ac:dyDescent="0.3">
      <c r="A26" s="23"/>
      <c r="B26" s="6"/>
      <c r="C26" s="5"/>
      <c r="D26" s="4">
        <v>12</v>
      </c>
      <c r="E26" s="20" t="s">
        <v>25</v>
      </c>
      <c r="F26" s="21">
        <f>I26+J26+K26+L26+M26+O26+AD26</f>
        <v>1917985.92</v>
      </c>
      <c r="G26" s="19">
        <v>0</v>
      </c>
      <c r="H26" s="19">
        <v>0</v>
      </c>
      <c r="I26" s="30">
        <v>315610</v>
      </c>
      <c r="J26" s="29">
        <v>786944</v>
      </c>
      <c r="K26" s="30">
        <v>180000</v>
      </c>
      <c r="L26" s="30">
        <v>72072.570000000007</v>
      </c>
      <c r="M26" s="30">
        <v>136763.20000000001</v>
      </c>
      <c r="N26" s="30"/>
      <c r="O26" s="30">
        <v>385096.15</v>
      </c>
      <c r="P26" s="30"/>
      <c r="Q26" s="30"/>
      <c r="R26" s="30"/>
      <c r="S26" s="48"/>
      <c r="T26" s="48"/>
      <c r="U26" s="48"/>
      <c r="V26" s="48"/>
      <c r="W26" s="48"/>
      <c r="X26" s="49"/>
      <c r="Y26" s="49"/>
      <c r="Z26" s="49"/>
      <c r="AA26" s="49"/>
      <c r="AB26" s="49"/>
      <c r="AC26" s="49"/>
      <c r="AD26" s="50">
        <v>41500</v>
      </c>
    </row>
    <row r="27" spans="1:30" ht="37.5" x14ac:dyDescent="0.3">
      <c r="A27" s="7"/>
      <c r="B27" s="6">
        <v>10100</v>
      </c>
      <c r="C27" s="5">
        <v>32513</v>
      </c>
      <c r="D27" s="4">
        <v>13</v>
      </c>
      <c r="E27" s="3" t="s">
        <v>1</v>
      </c>
      <c r="F27" s="21">
        <f>I27+L27+M27+O27+P27+AD27</f>
        <v>970247</v>
      </c>
      <c r="G27" s="19">
        <v>0</v>
      </c>
      <c r="H27" s="19">
        <v>0</v>
      </c>
      <c r="I27" s="30">
        <v>909000</v>
      </c>
      <c r="J27" s="29"/>
      <c r="K27" s="30"/>
      <c r="L27" s="30">
        <v>31947</v>
      </c>
      <c r="M27" s="30">
        <v>7500</v>
      </c>
      <c r="N27" s="30"/>
      <c r="O27" s="30"/>
      <c r="P27" s="30"/>
      <c r="Q27" s="30"/>
      <c r="R27" s="30"/>
      <c r="S27" s="48"/>
      <c r="T27" s="48"/>
      <c r="U27" s="48"/>
      <c r="V27" s="48"/>
      <c r="W27" s="48"/>
      <c r="X27" s="49"/>
      <c r="Y27" s="49"/>
      <c r="Z27" s="49"/>
      <c r="AA27" s="49"/>
      <c r="AB27" s="49"/>
      <c r="AC27" s="49"/>
      <c r="AD27" s="50">
        <v>21800</v>
      </c>
    </row>
    <row r="28" spans="1:30" ht="18.75" customHeight="1" x14ac:dyDescent="0.3">
      <c r="A28" s="7"/>
      <c r="B28" s="6">
        <v>10200</v>
      </c>
      <c r="C28" s="5">
        <v>32501</v>
      </c>
      <c r="D28" s="53" t="s">
        <v>0</v>
      </c>
      <c r="E28" s="54"/>
      <c r="F28" s="25">
        <f>I28+J28+K28+L28+M28+N28+O28+P28+Q28+R28+AD28</f>
        <v>14002325.92</v>
      </c>
      <c r="G28" s="19">
        <f t="shared" ref="G28:H28" si="1">SUM(G15:G27)</f>
        <v>0</v>
      </c>
      <c r="H28" s="19">
        <f t="shared" si="1"/>
        <v>0</v>
      </c>
      <c r="I28" s="30">
        <f>SUM(I15:I27)</f>
        <v>10884610</v>
      </c>
      <c r="J28" s="30">
        <f t="shared" ref="J28" si="2">SUM(J15:J27)</f>
        <v>786944</v>
      </c>
      <c r="K28" s="30">
        <f t="shared" ref="K28:R28" si="3">SUM(K15:K27)</f>
        <v>180000</v>
      </c>
      <c r="L28" s="30">
        <f t="shared" si="3"/>
        <v>311675.07</v>
      </c>
      <c r="M28" s="30">
        <f t="shared" si="3"/>
        <v>225784.2</v>
      </c>
      <c r="N28" s="30">
        <f t="shared" si="3"/>
        <v>1000</v>
      </c>
      <c r="O28" s="30">
        <f t="shared" si="3"/>
        <v>583772.65</v>
      </c>
      <c r="P28" s="30">
        <f t="shared" si="3"/>
        <v>171000</v>
      </c>
      <c r="Q28" s="30">
        <f>SUM(Q15:Q27)</f>
        <v>240000</v>
      </c>
      <c r="R28" s="30">
        <f t="shared" si="3"/>
        <v>20000</v>
      </c>
      <c r="S28" s="48"/>
      <c r="T28" s="48"/>
      <c r="U28" s="48"/>
      <c r="V28" s="48"/>
      <c r="W28" s="48"/>
      <c r="X28" s="49"/>
      <c r="Y28" s="49"/>
      <c r="Z28" s="49"/>
      <c r="AA28" s="49"/>
      <c r="AB28" s="49"/>
      <c r="AC28" s="49"/>
      <c r="AD28" s="30">
        <f t="shared" ref="AD28" si="4">SUM(AD15:AD27)</f>
        <v>597540</v>
      </c>
    </row>
  </sheetData>
  <mergeCells count="22">
    <mergeCell ref="AD13:AD14"/>
    <mergeCell ref="D2:AD2"/>
    <mergeCell ref="D3:AD3"/>
    <mergeCell ref="D4:AD4"/>
    <mergeCell ref="E5:AD5"/>
    <mergeCell ref="D8:AC8"/>
    <mergeCell ref="D28:E28"/>
    <mergeCell ref="R13:R14"/>
    <mergeCell ref="D11:D14"/>
    <mergeCell ref="E11:E14"/>
    <mergeCell ref="K13:K14"/>
    <mergeCell ref="F13:F14"/>
    <mergeCell ref="G13:G14"/>
    <mergeCell ref="H13:H14"/>
    <mergeCell ref="F11:H12"/>
    <mergeCell ref="I13:I14"/>
    <mergeCell ref="J13:J14"/>
    <mergeCell ref="L13:L14"/>
    <mergeCell ref="M13:M14"/>
    <mergeCell ref="O13:O14"/>
    <mergeCell ref="P13:P14"/>
    <mergeCell ref="I11:AD11"/>
  </mergeCells>
  <pageMargins left="0.55118110236220474" right="0.55118110236220474" top="0.51181102362204722" bottom="0.19685039370078741" header="0.19685039370078741" footer="0.1574803149606299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2022-11-28T10:15:20Z</cp:lastPrinted>
  <dcterms:created xsi:type="dcterms:W3CDTF">2013-11-08T03:03:05Z</dcterms:created>
  <dcterms:modified xsi:type="dcterms:W3CDTF">2022-12-28T06:15:46Z</dcterms:modified>
</cp:coreProperties>
</file>