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№9'!$A$2:$AL$28</definedName>
  </definedNames>
  <calcPr calcId="145621"/>
</workbook>
</file>

<file path=xl/calcChain.xml><?xml version="1.0" encoding="utf-8"?>
<calcChain xmlns="http://schemas.openxmlformats.org/spreadsheetml/2006/main">
  <c r="AG28" i="2" l="1"/>
  <c r="AD28" i="2" l="1"/>
  <c r="AA28" i="2" l="1"/>
  <c r="F26" i="2" l="1"/>
  <c r="X28" i="2"/>
  <c r="F16" i="2" l="1"/>
  <c r="F27" i="2"/>
  <c r="F25" i="2"/>
  <c r="F24" i="2"/>
  <c r="F23" i="2"/>
  <c r="F22" i="2"/>
  <c r="F21" i="2"/>
  <c r="F19" i="2"/>
  <c r="F18" i="2"/>
  <c r="F17" i="2"/>
  <c r="F15" i="2"/>
  <c r="U28" i="2" l="1"/>
  <c r="F20" i="2" l="1"/>
  <c r="O28" i="2" l="1"/>
  <c r="L28" i="2"/>
  <c r="AJ28" i="2" l="1"/>
  <c r="I28" i="2" l="1"/>
  <c r="R28" i="2" l="1"/>
  <c r="F28" i="2" s="1"/>
</calcChain>
</file>

<file path=xl/sharedStrings.xml><?xml version="1.0" encoding="utf-8"?>
<sst xmlns="http://schemas.openxmlformats.org/spreadsheetml/2006/main" count="66" uniqueCount="36">
  <si>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</si>
  <si>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</si>
  <si>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</si>
  <si>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</si>
  <si>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</si>
  <si>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</si>
  <si>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</si>
  <si>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</si>
  <si>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</si>
  <si>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</si>
  <si>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</si>
  <si>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</si>
  <si>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</si>
  <si>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</si>
  <si>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</si>
  <si>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</si>
  <si>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</si>
  <si>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</si>
  <si>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</si>
  <si>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</si>
  <si>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</si>
  <si>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</si>
  <si>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</si>
  <si>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</si>
  <si>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</si>
  <si>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</si>
  <si>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</si>
  <si>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</si>
  <si>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</si>
  <si>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</si>
  <si>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</si>
  <si>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</si>
  <si>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</si>
  <si>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</si>
  <si>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 и Правительства Омской области</t>
  </si>
  <si>
    <t xml:space="preserve">Иные межбюджетные трансферты на организацию в границах поселения водоснабжения населения в Усть-Ишимском муниципальном района Омской области в соответствии с заключенными соглашениями в 2024 году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</si>
</sst>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tabSelected="1" view="pageBreakPreview" topLeftCell="D2" zoomScale="67" zoomScaleNormal="100" zoomScaleSheetLayoutView="67" workbookViewId="0">
      <selection activeCell="AG12" sqref="AG12:AI1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26.85546875" style="1" customWidth="1"/>
    <col min="6" max="6" width="16.140625" style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4.5703125" style="1" customWidth="1"/>
    <col min="25" max="26" width="6.7109375" style="1" customWidth="1"/>
    <col min="27" max="27" width="13.7109375" style="1" customWidth="1"/>
    <col min="28" max="29" width="6.7109375" style="1" customWidth="1"/>
    <col min="30" max="30" width="15.140625" style="1" bestFit="1" customWidth="1"/>
    <col min="31" max="32" width="6.7109375" style="1" customWidth="1"/>
    <col min="33" max="33" width="15.42578125" style="1" customWidth="1"/>
    <col min="34" max="35" width="6.7109375" style="1" customWidth="1"/>
    <col min="36" max="36" width="14.42578125" style="1" customWidth="1"/>
    <col min="37" max="38" width="6.7109375" style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5" customHeight="1" x14ac:dyDescent="0.3">
      <c r="A2" s="4"/>
      <c r="B2" s="11"/>
      <c r="C2" s="11"/>
      <c r="D2" s="60" t="s">
        <v>23</v>
      </c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34"/>
      <c r="AN2" s="34"/>
      <c r="AO2" s="34"/>
    </row>
    <row r="3" spans="1:41" ht="18.75" customHeight="1" x14ac:dyDescent="0.3">
      <c r="A3" s="4"/>
      <c r="B3" s="11"/>
      <c r="C3" s="11"/>
      <c r="D3" s="61" t="s">
        <v>14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35"/>
      <c r="AN3" s="35"/>
      <c r="AO3" s="35"/>
    </row>
    <row r="4" spans="1:41" ht="18.75" customHeight="1" x14ac:dyDescent="0.3">
      <c r="A4" s="4"/>
      <c r="B4" s="11"/>
      <c r="C4" s="11"/>
      <c r="D4" s="60" t="s">
        <v>25</v>
      </c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34"/>
      <c r="AN4" s="34"/>
      <c r="AO4" s="34"/>
    </row>
    <row r="5" spans="1:41" ht="18.75" customHeight="1" x14ac:dyDescent="0.3">
      <c r="A5" s="4"/>
      <c r="B5" s="11"/>
      <c r="C5" s="11"/>
      <c r="D5" s="14"/>
      <c r="E5" s="60" t="s">
        <v>24</v>
      </c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34"/>
      <c r="AN5" s="34"/>
      <c r="AO5" s="34"/>
    </row>
    <row r="6" spans="1:41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spans="1:41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</row>
    <row r="8" spans="1:41" ht="55.5" customHeight="1" x14ac:dyDescent="0.3">
      <c r="A8" s="9"/>
      <c r="B8" s="7"/>
      <c r="C8" s="7"/>
      <c r="D8" s="62" t="s">
        <v>26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36"/>
      <c r="AN8" s="36"/>
      <c r="AO8" s="36"/>
    </row>
    <row r="9" spans="1:41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3"/>
      <c r="M9" s="13"/>
      <c r="N9" s="13"/>
      <c r="O9" s="13"/>
      <c r="P9" s="13"/>
      <c r="Q9" s="13"/>
      <c r="R9" s="12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</row>
    <row r="10" spans="1:41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3"/>
      <c r="M10" s="13"/>
      <c r="N10" s="13"/>
      <c r="O10" s="13"/>
      <c r="P10" s="13"/>
      <c r="Q10" s="13"/>
      <c r="R10" s="12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</row>
    <row r="11" spans="1:41" ht="16.5" customHeight="1" x14ac:dyDescent="0.3">
      <c r="A11" s="12"/>
      <c r="B11" s="12"/>
      <c r="C11" s="12"/>
      <c r="D11" s="70" t="s">
        <v>13</v>
      </c>
      <c r="E11" s="70" t="s">
        <v>12</v>
      </c>
      <c r="F11" s="71" t="s">
        <v>11</v>
      </c>
      <c r="G11" s="72"/>
      <c r="H11" s="73"/>
      <c r="I11" s="58" t="s">
        <v>17</v>
      </c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37"/>
      <c r="AN11" s="37"/>
      <c r="AO11" s="37"/>
    </row>
    <row r="12" spans="1:41" ht="369" customHeight="1" x14ac:dyDescent="0.3">
      <c r="A12" s="4"/>
      <c r="B12" s="6"/>
      <c r="C12" s="8"/>
      <c r="D12" s="70"/>
      <c r="E12" s="70"/>
      <c r="F12" s="74"/>
      <c r="G12" s="75"/>
      <c r="H12" s="76"/>
      <c r="I12" s="63" t="s">
        <v>20</v>
      </c>
      <c r="J12" s="64"/>
      <c r="K12" s="65"/>
      <c r="L12" s="63" t="s">
        <v>19</v>
      </c>
      <c r="M12" s="64"/>
      <c r="N12" s="65"/>
      <c r="O12" s="63" t="s">
        <v>28</v>
      </c>
      <c r="P12" s="66"/>
      <c r="Q12" s="67"/>
      <c r="R12" s="63" t="s">
        <v>29</v>
      </c>
      <c r="S12" s="64"/>
      <c r="T12" s="65"/>
      <c r="U12" s="63" t="s">
        <v>30</v>
      </c>
      <c r="V12" s="66"/>
      <c r="W12" s="67"/>
      <c r="X12" s="63" t="s">
        <v>32</v>
      </c>
      <c r="Y12" s="66"/>
      <c r="Z12" s="67"/>
      <c r="AA12" s="63" t="s">
        <v>31</v>
      </c>
      <c r="AB12" s="66"/>
      <c r="AC12" s="67"/>
      <c r="AD12" s="63" t="s">
        <v>33</v>
      </c>
      <c r="AE12" s="66"/>
      <c r="AF12" s="67"/>
      <c r="AG12" s="63" t="s">
        <v>34</v>
      </c>
      <c r="AH12" s="66"/>
      <c r="AI12" s="67"/>
      <c r="AJ12" s="63" t="s">
        <v>35</v>
      </c>
      <c r="AK12" s="66"/>
      <c r="AL12" s="67"/>
      <c r="AM12" s="38"/>
      <c r="AN12" s="38"/>
      <c r="AO12" s="38"/>
    </row>
    <row r="13" spans="1:41" ht="39.75" customHeight="1" x14ac:dyDescent="0.3">
      <c r="A13" s="4"/>
      <c r="B13" s="5"/>
      <c r="C13" s="7"/>
      <c r="D13" s="70"/>
      <c r="E13" s="70"/>
      <c r="F13" s="56" t="s">
        <v>21</v>
      </c>
      <c r="G13" s="26" t="s">
        <v>22</v>
      </c>
      <c r="H13" s="26" t="s">
        <v>27</v>
      </c>
      <c r="I13" s="56" t="s">
        <v>21</v>
      </c>
      <c r="J13" s="33" t="s">
        <v>22</v>
      </c>
      <c r="K13" s="33" t="s">
        <v>27</v>
      </c>
      <c r="L13" s="56" t="s">
        <v>21</v>
      </c>
      <c r="M13" s="43" t="s">
        <v>22</v>
      </c>
      <c r="N13" s="43" t="s">
        <v>27</v>
      </c>
      <c r="O13" s="56" t="s">
        <v>21</v>
      </c>
      <c r="P13" s="43" t="s">
        <v>22</v>
      </c>
      <c r="Q13" s="43" t="s">
        <v>27</v>
      </c>
      <c r="R13" s="56" t="s">
        <v>21</v>
      </c>
      <c r="S13" s="33" t="s">
        <v>22</v>
      </c>
      <c r="T13" s="33" t="s">
        <v>27</v>
      </c>
      <c r="U13" s="56" t="s">
        <v>21</v>
      </c>
      <c r="V13" s="45" t="s">
        <v>22</v>
      </c>
      <c r="W13" s="45" t="s">
        <v>27</v>
      </c>
      <c r="X13" s="56" t="s">
        <v>21</v>
      </c>
      <c r="Y13" s="47" t="s">
        <v>22</v>
      </c>
      <c r="Z13" s="47" t="s">
        <v>27</v>
      </c>
      <c r="AA13" s="49" t="s">
        <v>21</v>
      </c>
      <c r="AB13" s="49" t="s">
        <v>22</v>
      </c>
      <c r="AC13" s="49" t="s">
        <v>27</v>
      </c>
      <c r="AD13" s="51" t="s">
        <v>21</v>
      </c>
      <c r="AE13" s="51" t="s">
        <v>22</v>
      </c>
      <c r="AF13" s="51" t="s">
        <v>27</v>
      </c>
      <c r="AG13" s="53" t="s">
        <v>21</v>
      </c>
      <c r="AH13" s="53" t="s">
        <v>22</v>
      </c>
      <c r="AI13" s="53" t="s">
        <v>27</v>
      </c>
      <c r="AJ13" s="49" t="s">
        <v>21</v>
      </c>
      <c r="AK13" s="49" t="s">
        <v>22</v>
      </c>
      <c r="AL13" s="49" t="s">
        <v>27</v>
      </c>
      <c r="AM13" s="38"/>
      <c r="AN13" s="38"/>
      <c r="AO13" s="38"/>
    </row>
    <row r="14" spans="1:41" ht="0.75" hidden="1" customHeight="1" x14ac:dyDescent="0.3">
      <c r="A14" s="4"/>
      <c r="B14" s="5"/>
      <c r="C14" s="7"/>
      <c r="D14" s="70"/>
      <c r="E14" s="70"/>
      <c r="F14" s="57"/>
      <c r="G14" s="27"/>
      <c r="H14" s="27"/>
      <c r="I14" s="57"/>
      <c r="J14" s="27"/>
      <c r="K14" s="27"/>
      <c r="L14" s="57"/>
      <c r="M14" s="44"/>
      <c r="N14" s="44"/>
      <c r="O14" s="57"/>
      <c r="P14" s="44"/>
      <c r="Q14" s="44"/>
      <c r="R14" s="57"/>
      <c r="S14" s="27"/>
      <c r="T14" s="27"/>
      <c r="U14" s="57"/>
      <c r="V14" s="46"/>
      <c r="W14" s="46"/>
      <c r="X14" s="57"/>
      <c r="Y14" s="48"/>
      <c r="Z14" s="48"/>
      <c r="AA14" s="50"/>
      <c r="AB14" s="50"/>
      <c r="AC14" s="50"/>
      <c r="AD14" s="52"/>
      <c r="AE14" s="52"/>
      <c r="AF14" s="52"/>
      <c r="AG14" s="54"/>
      <c r="AH14" s="54"/>
      <c r="AI14" s="54"/>
      <c r="AJ14" s="50"/>
      <c r="AK14" s="50"/>
      <c r="AL14" s="50"/>
      <c r="AM14" s="39"/>
      <c r="AN14" s="39"/>
      <c r="AO14" s="39"/>
    </row>
    <row r="15" spans="1:41" s="25" customFormat="1" ht="37.5" x14ac:dyDescent="0.25">
      <c r="A15" s="23"/>
      <c r="B15" s="20"/>
      <c r="C15" s="21"/>
      <c r="D15" s="28">
        <v>1</v>
      </c>
      <c r="E15" s="29" t="s">
        <v>15</v>
      </c>
      <c r="F15" s="30">
        <f>I15+L15+O15+R15+AJ15+U15</f>
        <v>741083.36</v>
      </c>
      <c r="G15" s="24"/>
      <c r="H15" s="24"/>
      <c r="I15" s="30">
        <v>400000</v>
      </c>
      <c r="J15" s="30"/>
      <c r="K15" s="30"/>
      <c r="L15" s="22">
        <v>20337.2</v>
      </c>
      <c r="M15" s="30"/>
      <c r="N15" s="30"/>
      <c r="O15" s="22">
        <v>0</v>
      </c>
      <c r="P15" s="30"/>
      <c r="Q15" s="30"/>
      <c r="R15" s="22">
        <v>68649.5</v>
      </c>
      <c r="S15" s="30"/>
      <c r="T15" s="30"/>
      <c r="U15" s="22">
        <v>0</v>
      </c>
      <c r="V15" s="30"/>
      <c r="W15" s="30"/>
      <c r="X15" s="30"/>
      <c r="Y15" s="30"/>
      <c r="Z15" s="30"/>
      <c r="AA15" s="22">
        <v>0</v>
      </c>
      <c r="AB15" s="30"/>
      <c r="AC15" s="30"/>
      <c r="AD15" s="22">
        <v>267645.19</v>
      </c>
      <c r="AE15" s="30"/>
      <c r="AF15" s="30"/>
      <c r="AG15" s="22">
        <v>20000</v>
      </c>
      <c r="AH15" s="30"/>
      <c r="AI15" s="30"/>
      <c r="AJ15" s="22">
        <v>252096.66</v>
      </c>
      <c r="AK15" s="30"/>
      <c r="AL15" s="30"/>
      <c r="AM15" s="40"/>
      <c r="AN15" s="40"/>
      <c r="AO15" s="40"/>
    </row>
    <row r="16" spans="1:41" s="25" customFormat="1" ht="37.5" x14ac:dyDescent="0.25">
      <c r="A16" s="23"/>
      <c r="B16" s="20"/>
      <c r="C16" s="21"/>
      <c r="D16" s="31">
        <v>2</v>
      </c>
      <c r="E16" s="32" t="s">
        <v>10</v>
      </c>
      <c r="F16" s="30">
        <f>I16+L16+O16+R16+AJ16+U16</f>
        <v>1405754.49</v>
      </c>
      <c r="G16" s="16"/>
      <c r="H16" s="16"/>
      <c r="I16" s="16">
        <v>1293858.93</v>
      </c>
      <c r="J16" s="16"/>
      <c r="K16" s="16"/>
      <c r="L16" s="22">
        <v>48809.279999999999</v>
      </c>
      <c r="M16" s="22"/>
      <c r="N16" s="22"/>
      <c r="O16" s="22">
        <v>0</v>
      </c>
      <c r="P16" s="16"/>
      <c r="Q16" s="16"/>
      <c r="R16" s="22">
        <v>0</v>
      </c>
      <c r="S16" s="22"/>
      <c r="T16" s="22"/>
      <c r="U16" s="22">
        <v>0</v>
      </c>
      <c r="V16" s="16"/>
      <c r="W16" s="16"/>
      <c r="X16" s="16"/>
      <c r="Y16" s="16"/>
      <c r="Z16" s="16"/>
      <c r="AA16" s="22">
        <v>60000</v>
      </c>
      <c r="AB16" s="16"/>
      <c r="AC16" s="16"/>
      <c r="AD16" s="22">
        <v>224514.36</v>
      </c>
      <c r="AE16" s="16"/>
      <c r="AF16" s="16"/>
      <c r="AG16" s="22">
        <v>10000</v>
      </c>
      <c r="AH16" s="16"/>
      <c r="AI16" s="16"/>
      <c r="AJ16" s="22">
        <v>63086.28</v>
      </c>
      <c r="AK16" s="16"/>
      <c r="AL16" s="16"/>
      <c r="AM16" s="41"/>
      <c r="AN16" s="41"/>
      <c r="AO16" s="41"/>
    </row>
    <row r="17" spans="1:41" s="25" customFormat="1" ht="37.5" x14ac:dyDescent="0.25">
      <c r="A17" s="23"/>
      <c r="B17" s="20">
        <v>10100</v>
      </c>
      <c r="C17" s="21">
        <v>32502</v>
      </c>
      <c r="D17" s="31">
        <v>3</v>
      </c>
      <c r="E17" s="32" t="s">
        <v>9</v>
      </c>
      <c r="F17" s="30">
        <f>I17+L17+O17+R17+AJ17+U17</f>
        <v>1037881.7000000001</v>
      </c>
      <c r="G17" s="16"/>
      <c r="H17" s="16"/>
      <c r="I17" s="16">
        <v>993567.06</v>
      </c>
      <c r="J17" s="16"/>
      <c r="K17" s="16"/>
      <c r="L17" s="22">
        <v>0</v>
      </c>
      <c r="M17" s="22"/>
      <c r="N17" s="22"/>
      <c r="O17" s="22">
        <v>0</v>
      </c>
      <c r="P17" s="16"/>
      <c r="Q17" s="16"/>
      <c r="R17" s="22">
        <v>17561.5</v>
      </c>
      <c r="S17" s="22"/>
      <c r="T17" s="22"/>
      <c r="U17" s="22">
        <v>0</v>
      </c>
      <c r="V17" s="16"/>
      <c r="W17" s="16"/>
      <c r="X17" s="16"/>
      <c r="Y17" s="16"/>
      <c r="Z17" s="16"/>
      <c r="AA17" s="22">
        <v>0</v>
      </c>
      <c r="AB17" s="16"/>
      <c r="AC17" s="16"/>
      <c r="AD17" s="22">
        <v>212183.16</v>
      </c>
      <c r="AE17" s="16"/>
      <c r="AF17" s="16"/>
      <c r="AG17" s="22">
        <v>10000</v>
      </c>
      <c r="AH17" s="16"/>
      <c r="AI17" s="16"/>
      <c r="AJ17" s="22">
        <v>26753.14</v>
      </c>
      <c r="AK17" s="16"/>
      <c r="AL17" s="16"/>
      <c r="AM17" s="41"/>
      <c r="AN17" s="41"/>
      <c r="AO17" s="41"/>
    </row>
    <row r="18" spans="1:41" s="25" customFormat="1" ht="37.5" x14ac:dyDescent="0.25">
      <c r="A18" s="23"/>
      <c r="B18" s="20">
        <v>10100</v>
      </c>
      <c r="C18" s="21">
        <v>32503</v>
      </c>
      <c r="D18" s="31">
        <v>4</v>
      </c>
      <c r="E18" s="32" t="s">
        <v>8</v>
      </c>
      <c r="F18" s="30">
        <f>I18+L18+O18+R18+AJ18+U18</f>
        <v>1199342.3600000001</v>
      </c>
      <c r="G18" s="16"/>
      <c r="H18" s="16"/>
      <c r="I18" s="16">
        <v>908859.29</v>
      </c>
      <c r="J18" s="16"/>
      <c r="K18" s="16"/>
      <c r="L18" s="22">
        <v>146427.84</v>
      </c>
      <c r="M18" s="22"/>
      <c r="N18" s="22"/>
      <c r="O18" s="22">
        <v>0</v>
      </c>
      <c r="P18" s="16"/>
      <c r="Q18" s="16"/>
      <c r="R18" s="22">
        <v>0</v>
      </c>
      <c r="S18" s="22"/>
      <c r="T18" s="22"/>
      <c r="U18" s="22">
        <v>0</v>
      </c>
      <c r="V18" s="16"/>
      <c r="W18" s="16"/>
      <c r="X18" s="16"/>
      <c r="Y18" s="16"/>
      <c r="Z18" s="16"/>
      <c r="AA18" s="22">
        <v>0</v>
      </c>
      <c r="AB18" s="16"/>
      <c r="AC18" s="16"/>
      <c r="AD18" s="22">
        <v>191007.87</v>
      </c>
      <c r="AE18" s="16"/>
      <c r="AF18" s="16"/>
      <c r="AG18" s="22">
        <v>15000</v>
      </c>
      <c r="AH18" s="16"/>
      <c r="AI18" s="16"/>
      <c r="AJ18" s="22">
        <v>144055.23000000001</v>
      </c>
      <c r="AK18" s="16"/>
      <c r="AL18" s="16"/>
      <c r="AM18" s="41"/>
      <c r="AN18" s="41"/>
      <c r="AO18" s="41"/>
    </row>
    <row r="19" spans="1:41" s="25" customFormat="1" ht="37.5" x14ac:dyDescent="0.25">
      <c r="A19" s="23"/>
      <c r="B19" s="20">
        <v>10100</v>
      </c>
      <c r="C19" s="21">
        <v>32504</v>
      </c>
      <c r="D19" s="31">
        <v>5</v>
      </c>
      <c r="E19" s="32" t="s">
        <v>7</v>
      </c>
      <c r="F19" s="30">
        <f>I19+L19+O19+R19+AJ19+U20</f>
        <v>1665136.26</v>
      </c>
      <c r="G19" s="16"/>
      <c r="H19" s="16"/>
      <c r="I19" s="16">
        <v>1350000</v>
      </c>
      <c r="J19" s="16"/>
      <c r="K19" s="16"/>
      <c r="L19" s="22">
        <v>146427.84</v>
      </c>
      <c r="M19" s="22"/>
      <c r="N19" s="22"/>
      <c r="O19" s="22">
        <v>0</v>
      </c>
      <c r="P19" s="16"/>
      <c r="Q19" s="16"/>
      <c r="R19" s="22">
        <v>60667</v>
      </c>
      <c r="S19" s="22"/>
      <c r="T19" s="22"/>
      <c r="U19" s="22">
        <v>0</v>
      </c>
      <c r="V19" s="16"/>
      <c r="W19" s="16"/>
      <c r="X19" s="16"/>
      <c r="Y19" s="16"/>
      <c r="Z19" s="16"/>
      <c r="AA19" s="22">
        <v>0</v>
      </c>
      <c r="AB19" s="16"/>
      <c r="AC19" s="16"/>
      <c r="AD19" s="22">
        <v>195497.07</v>
      </c>
      <c r="AE19" s="16"/>
      <c r="AF19" s="16"/>
      <c r="AG19" s="22">
        <v>15000</v>
      </c>
      <c r="AH19" s="16"/>
      <c r="AI19" s="16"/>
      <c r="AJ19" s="22">
        <v>108041.42</v>
      </c>
      <c r="AK19" s="16"/>
      <c r="AL19" s="16"/>
      <c r="AM19" s="41"/>
      <c r="AN19" s="41"/>
      <c r="AO19" s="41"/>
    </row>
    <row r="20" spans="1:41" s="25" customFormat="1" ht="37.5" x14ac:dyDescent="0.25">
      <c r="A20" s="23"/>
      <c r="B20" s="20">
        <v>10100</v>
      </c>
      <c r="C20" s="21">
        <v>32505</v>
      </c>
      <c r="D20" s="31">
        <v>6</v>
      </c>
      <c r="E20" s="32" t="s">
        <v>6</v>
      </c>
      <c r="F20" s="30">
        <f>I20+L20+O20+R20+AJ20</f>
        <v>1678382.31</v>
      </c>
      <c r="G20" s="16"/>
      <c r="H20" s="16"/>
      <c r="I20" s="16">
        <v>1628000</v>
      </c>
      <c r="J20" s="16"/>
      <c r="K20" s="16"/>
      <c r="L20" s="22">
        <v>0</v>
      </c>
      <c r="M20" s="22"/>
      <c r="N20" s="22"/>
      <c r="O20" s="22">
        <v>0</v>
      </c>
      <c r="P20" s="16"/>
      <c r="Q20" s="16"/>
      <c r="R20" s="22">
        <v>14368.5</v>
      </c>
      <c r="S20" s="22"/>
      <c r="T20" s="22"/>
      <c r="U20" s="22">
        <v>0</v>
      </c>
      <c r="V20" s="16"/>
      <c r="W20" s="16"/>
      <c r="X20" s="16"/>
      <c r="Y20" s="16"/>
      <c r="Z20" s="16"/>
      <c r="AA20" s="22">
        <v>100000</v>
      </c>
      <c r="AB20" s="16"/>
      <c r="AC20" s="16"/>
      <c r="AD20" s="22">
        <v>263676.42</v>
      </c>
      <c r="AE20" s="16"/>
      <c r="AF20" s="16"/>
      <c r="AG20" s="22">
        <v>10000</v>
      </c>
      <c r="AH20" s="16"/>
      <c r="AI20" s="16"/>
      <c r="AJ20" s="22">
        <v>36013.81</v>
      </c>
      <c r="AK20" s="16"/>
      <c r="AL20" s="16"/>
      <c r="AM20" s="41"/>
      <c r="AN20" s="41"/>
      <c r="AO20" s="41"/>
    </row>
    <row r="21" spans="1:41" s="25" customFormat="1" ht="37.5" x14ac:dyDescent="0.25">
      <c r="A21" s="23"/>
      <c r="B21" s="20">
        <v>10100</v>
      </c>
      <c r="C21" s="21">
        <v>32506</v>
      </c>
      <c r="D21" s="31">
        <v>7</v>
      </c>
      <c r="E21" s="32" t="s">
        <v>5</v>
      </c>
      <c r="F21" s="30">
        <f>I21+L21+O21+R21+AJ21+U21</f>
        <v>1410423.21</v>
      </c>
      <c r="G21" s="16"/>
      <c r="H21" s="16"/>
      <c r="I21" s="16">
        <v>1361613.93</v>
      </c>
      <c r="J21" s="16"/>
      <c r="K21" s="16"/>
      <c r="L21" s="22">
        <v>48809.279999999999</v>
      </c>
      <c r="M21" s="22"/>
      <c r="N21" s="22"/>
      <c r="O21" s="22">
        <v>0</v>
      </c>
      <c r="P21" s="16"/>
      <c r="Q21" s="16"/>
      <c r="R21" s="22">
        <v>0</v>
      </c>
      <c r="S21" s="22"/>
      <c r="T21" s="22"/>
      <c r="U21" s="22">
        <v>0</v>
      </c>
      <c r="V21" s="16"/>
      <c r="W21" s="16"/>
      <c r="X21" s="16"/>
      <c r="Y21" s="16"/>
      <c r="Z21" s="16"/>
      <c r="AA21" s="22">
        <v>0</v>
      </c>
      <c r="AB21" s="16"/>
      <c r="AC21" s="16"/>
      <c r="AD21" s="22">
        <v>190435</v>
      </c>
      <c r="AE21" s="16"/>
      <c r="AF21" s="16"/>
      <c r="AG21" s="22">
        <v>10000</v>
      </c>
      <c r="AH21" s="16"/>
      <c r="AI21" s="16"/>
      <c r="AJ21" s="22">
        <v>0</v>
      </c>
      <c r="AK21" s="16"/>
      <c r="AL21" s="16"/>
      <c r="AM21" s="41"/>
      <c r="AN21" s="41"/>
      <c r="AO21" s="41"/>
    </row>
    <row r="22" spans="1:41" s="25" customFormat="1" ht="37.5" x14ac:dyDescent="0.25">
      <c r="A22" s="23"/>
      <c r="B22" s="20">
        <v>10100</v>
      </c>
      <c r="C22" s="21">
        <v>32507</v>
      </c>
      <c r="D22" s="31">
        <v>8</v>
      </c>
      <c r="E22" s="32" t="s">
        <v>4</v>
      </c>
      <c r="F22" s="30">
        <f>I22+L22+O22+R22+AJ22+U22</f>
        <v>1504295.6800000002</v>
      </c>
      <c r="G22" s="16"/>
      <c r="H22" s="16"/>
      <c r="I22" s="16">
        <v>1266000</v>
      </c>
      <c r="J22" s="16"/>
      <c r="K22" s="16"/>
      <c r="L22" s="22">
        <v>97618.559999999998</v>
      </c>
      <c r="M22" s="22"/>
      <c r="N22" s="22"/>
      <c r="O22" s="22">
        <v>0</v>
      </c>
      <c r="P22" s="16"/>
      <c r="Q22" s="16"/>
      <c r="R22" s="22">
        <v>68649.5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0</v>
      </c>
      <c r="AB22" s="16"/>
      <c r="AC22" s="16"/>
      <c r="AD22" s="22">
        <v>231231.11</v>
      </c>
      <c r="AE22" s="16"/>
      <c r="AF22" s="16"/>
      <c r="AG22" s="22">
        <v>43200</v>
      </c>
      <c r="AH22" s="16"/>
      <c r="AI22" s="16"/>
      <c r="AJ22" s="22">
        <v>72027.62</v>
      </c>
      <c r="AK22" s="16"/>
      <c r="AL22" s="16"/>
      <c r="AM22" s="41"/>
      <c r="AN22" s="41"/>
      <c r="AO22" s="41"/>
    </row>
    <row r="23" spans="1:41" s="25" customFormat="1" ht="37.5" x14ac:dyDescent="0.25">
      <c r="A23" s="23"/>
      <c r="B23" s="20">
        <v>10100</v>
      </c>
      <c r="C23" s="21">
        <v>32508</v>
      </c>
      <c r="D23" s="31">
        <v>9</v>
      </c>
      <c r="E23" s="32" t="s">
        <v>16</v>
      </c>
      <c r="F23" s="30">
        <f>I23+L23+O23+R23+AJ23+U23</f>
        <v>687990.25</v>
      </c>
      <c r="G23" s="16"/>
      <c r="H23" s="16"/>
      <c r="I23" s="16">
        <v>292000</v>
      </c>
      <c r="J23" s="16"/>
      <c r="K23" s="16"/>
      <c r="L23" s="22">
        <v>48809.279999999999</v>
      </c>
      <c r="M23" s="22"/>
      <c r="N23" s="22"/>
      <c r="O23" s="22">
        <v>0</v>
      </c>
      <c r="P23" s="16"/>
      <c r="Q23" s="16"/>
      <c r="R23" s="22">
        <v>59070.5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80000</v>
      </c>
      <c r="AB23" s="16"/>
      <c r="AC23" s="16"/>
      <c r="AD23" s="22">
        <v>346648.82</v>
      </c>
      <c r="AE23" s="16"/>
      <c r="AF23" s="16"/>
      <c r="AG23" s="22">
        <v>20000</v>
      </c>
      <c r="AH23" s="16"/>
      <c r="AI23" s="16"/>
      <c r="AJ23" s="22">
        <v>288110.46999999997</v>
      </c>
      <c r="AK23" s="16"/>
      <c r="AL23" s="16"/>
      <c r="AM23" s="41"/>
      <c r="AN23" s="41"/>
      <c r="AO23" s="41"/>
    </row>
    <row r="24" spans="1:41" s="25" customFormat="1" ht="37.5" x14ac:dyDescent="0.25">
      <c r="A24" s="23"/>
      <c r="B24" s="20"/>
      <c r="C24" s="21"/>
      <c r="D24" s="31">
        <v>10</v>
      </c>
      <c r="E24" s="32" t="s">
        <v>3</v>
      </c>
      <c r="F24" s="30">
        <f>I24+L24+O24+R24+AJ24+U24</f>
        <v>1793904.09</v>
      </c>
      <c r="G24" s="16"/>
      <c r="H24" s="16"/>
      <c r="I24" s="16">
        <v>1689923</v>
      </c>
      <c r="J24" s="16"/>
      <c r="K24" s="16"/>
      <c r="L24" s="22">
        <v>48809.279999999999</v>
      </c>
      <c r="M24" s="22"/>
      <c r="N24" s="22"/>
      <c r="O24" s="22">
        <v>0</v>
      </c>
      <c r="P24" s="16"/>
      <c r="Q24" s="16"/>
      <c r="R24" s="22">
        <v>19158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22">
        <v>282170.56</v>
      </c>
      <c r="AE24" s="16"/>
      <c r="AF24" s="16"/>
      <c r="AG24" s="22">
        <v>10000</v>
      </c>
      <c r="AH24" s="16"/>
      <c r="AI24" s="16"/>
      <c r="AJ24" s="22">
        <v>36013.81</v>
      </c>
      <c r="AK24" s="16"/>
      <c r="AL24" s="16"/>
      <c r="AM24" s="41"/>
      <c r="AN24" s="41"/>
      <c r="AO24" s="41"/>
    </row>
    <row r="25" spans="1:41" s="25" customFormat="1" ht="37.5" x14ac:dyDescent="0.25">
      <c r="A25" s="23"/>
      <c r="B25" s="20">
        <v>10100</v>
      </c>
      <c r="C25" s="21">
        <v>32510</v>
      </c>
      <c r="D25" s="31">
        <v>11</v>
      </c>
      <c r="E25" s="32" t="s">
        <v>2</v>
      </c>
      <c r="F25" s="30">
        <f>I25+L25+O25+R25+AJ25+U25</f>
        <v>1464226.1900000002</v>
      </c>
      <c r="G25" s="16"/>
      <c r="H25" s="16"/>
      <c r="I25" s="16">
        <v>1180319.77</v>
      </c>
      <c r="J25" s="16"/>
      <c r="K25" s="16"/>
      <c r="L25" s="22">
        <v>97618.559999999998</v>
      </c>
      <c r="M25" s="22"/>
      <c r="N25" s="22"/>
      <c r="O25" s="22">
        <v>0</v>
      </c>
      <c r="P25" s="16"/>
      <c r="Q25" s="16"/>
      <c r="R25" s="22">
        <v>99779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22">
        <v>816387.2</v>
      </c>
      <c r="AE25" s="16"/>
      <c r="AF25" s="16"/>
      <c r="AG25" s="22">
        <v>15000</v>
      </c>
      <c r="AH25" s="16"/>
      <c r="AI25" s="16"/>
      <c r="AJ25" s="22">
        <v>86508.86</v>
      </c>
      <c r="AK25" s="16"/>
      <c r="AL25" s="16"/>
      <c r="AM25" s="41"/>
      <c r="AN25" s="41"/>
      <c r="AO25" s="41"/>
    </row>
    <row r="26" spans="1:41" s="25" customFormat="1" ht="37.5" x14ac:dyDescent="0.25">
      <c r="A26" s="23"/>
      <c r="B26" s="20"/>
      <c r="C26" s="21"/>
      <c r="D26" s="31">
        <v>12</v>
      </c>
      <c r="E26" s="32" t="s">
        <v>18</v>
      </c>
      <c r="F26" s="30">
        <f>I26+L26+O26+R26+AJ26+U26+X26</f>
        <v>7874395.7699999996</v>
      </c>
      <c r="G26" s="16"/>
      <c r="H26" s="16"/>
      <c r="I26" s="16">
        <v>0</v>
      </c>
      <c r="J26" s="16"/>
      <c r="K26" s="16"/>
      <c r="L26" s="22">
        <v>201880.6</v>
      </c>
      <c r="M26" s="22"/>
      <c r="N26" s="22"/>
      <c r="O26" s="16">
        <v>4800000</v>
      </c>
      <c r="P26" s="16"/>
      <c r="Q26" s="16"/>
      <c r="R26" s="22">
        <v>142088.5</v>
      </c>
      <c r="S26" s="22"/>
      <c r="T26" s="22"/>
      <c r="U26" s="16">
        <v>939755.72</v>
      </c>
      <c r="V26" s="16"/>
      <c r="W26" s="16"/>
      <c r="X26" s="55">
        <v>1790670.95</v>
      </c>
      <c r="Y26" s="16"/>
      <c r="Z26" s="16"/>
      <c r="AA26" s="16">
        <v>0</v>
      </c>
      <c r="AB26" s="16"/>
      <c r="AC26" s="16"/>
      <c r="AD26" s="16">
        <v>262117.9</v>
      </c>
      <c r="AE26" s="16"/>
      <c r="AF26" s="16"/>
      <c r="AG26" s="16">
        <v>3542756.74</v>
      </c>
      <c r="AH26" s="16"/>
      <c r="AI26" s="16"/>
      <c r="AJ26" s="16">
        <v>0</v>
      </c>
      <c r="AK26" s="16"/>
      <c r="AL26" s="16"/>
      <c r="AM26" s="41"/>
      <c r="AN26" s="41"/>
      <c r="AO26" s="41"/>
    </row>
    <row r="27" spans="1:41" s="25" customFormat="1" ht="37.5" x14ac:dyDescent="0.25">
      <c r="A27" s="23"/>
      <c r="B27" s="20">
        <v>10100</v>
      </c>
      <c r="C27" s="21">
        <v>32513</v>
      </c>
      <c r="D27" s="31">
        <v>13</v>
      </c>
      <c r="E27" s="32" t="s">
        <v>1</v>
      </c>
      <c r="F27" s="30">
        <f>I27+L27+O27+R27+AJ27+U27</f>
        <v>1243216.56</v>
      </c>
      <c r="G27" s="16"/>
      <c r="H27" s="16"/>
      <c r="I27" s="16">
        <v>1200000</v>
      </c>
      <c r="J27" s="16"/>
      <c r="K27" s="16"/>
      <c r="L27" s="22">
        <v>0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22">
        <v>209859.99</v>
      </c>
      <c r="AE27" s="16"/>
      <c r="AF27" s="16"/>
      <c r="AG27" s="22">
        <v>34500</v>
      </c>
      <c r="AH27" s="16"/>
      <c r="AI27" s="16"/>
      <c r="AJ27" s="22">
        <v>43216.56</v>
      </c>
      <c r="AK27" s="16"/>
      <c r="AL27" s="16"/>
      <c r="AM27" s="41"/>
      <c r="AN27" s="41"/>
      <c r="AO27" s="41"/>
    </row>
    <row r="28" spans="1:41" s="19" customFormat="1" ht="18.75" x14ac:dyDescent="0.25">
      <c r="A28" s="15"/>
      <c r="B28" s="3">
        <v>10200</v>
      </c>
      <c r="C28" s="2">
        <v>32501</v>
      </c>
      <c r="D28" s="68" t="s">
        <v>0</v>
      </c>
      <c r="E28" s="69"/>
      <c r="F28" s="22">
        <f>I28+L28+O28+R28+AJ28+U28+X28+AD28+AA28+AG28</f>
        <v>31394863.619999997</v>
      </c>
      <c r="G28" s="16"/>
      <c r="H28" s="16"/>
      <c r="I28" s="17">
        <f>SUM(I15:I27)</f>
        <v>13564141.98</v>
      </c>
      <c r="J28" s="18"/>
      <c r="K28" s="18"/>
      <c r="L28" s="17">
        <f t="shared" ref="L28" si="0">SUM(L15:L27)</f>
        <v>905547.72000000009</v>
      </c>
      <c r="M28" s="18"/>
      <c r="N28" s="18"/>
      <c r="O28" s="17">
        <f t="shared" ref="O28" si="1">SUM(O15:O27)</f>
        <v>4800000</v>
      </c>
      <c r="P28" s="18"/>
      <c r="Q28" s="18"/>
      <c r="R28" s="17">
        <f t="shared" ref="R28" si="2">SUM(R15:R27)</f>
        <v>549992</v>
      </c>
      <c r="S28" s="18"/>
      <c r="T28" s="18"/>
      <c r="U28" s="17">
        <f t="shared" ref="U28" si="3">SUM(U15:U27)</f>
        <v>939755.72</v>
      </c>
      <c r="V28" s="18"/>
      <c r="W28" s="18"/>
      <c r="X28" s="17">
        <f t="shared" ref="X28" si="4">SUM(X15:X27)</f>
        <v>1790670.95</v>
      </c>
      <c r="Y28" s="18"/>
      <c r="Z28" s="18"/>
      <c r="AA28" s="17">
        <f t="shared" ref="AA28" si="5">SUM(AA15:AA27)</f>
        <v>240000</v>
      </c>
      <c r="AB28" s="18"/>
      <c r="AC28" s="18"/>
      <c r="AD28" s="17">
        <f t="shared" ref="AD28" si="6">SUM(AD15:AD27)</f>
        <v>3693374.6499999994</v>
      </c>
      <c r="AE28" s="18"/>
      <c r="AF28" s="18"/>
      <c r="AG28" s="17">
        <f t="shared" ref="AG28" si="7">SUM(AG15:AG27)</f>
        <v>3755456.74</v>
      </c>
      <c r="AH28" s="18"/>
      <c r="AI28" s="18"/>
      <c r="AJ28" s="17">
        <f t="shared" ref="AJ28" si="8">SUM(AJ15:AJ27)</f>
        <v>1155923.8600000001</v>
      </c>
      <c r="AK28" s="18"/>
      <c r="AL28" s="18"/>
      <c r="AM28" s="42"/>
      <c r="AN28" s="42"/>
      <c r="AO28" s="42"/>
    </row>
  </sheetData>
  <mergeCells count="27">
    <mergeCell ref="AG12:AI12"/>
    <mergeCell ref="AD12:AF12"/>
    <mergeCell ref="AA12:AC12"/>
    <mergeCell ref="X12:Z12"/>
    <mergeCell ref="X13:X14"/>
    <mergeCell ref="O12:Q12"/>
    <mergeCell ref="L12:N12"/>
    <mergeCell ref="D28:E28"/>
    <mergeCell ref="D11:D14"/>
    <mergeCell ref="E11:E14"/>
    <mergeCell ref="F13:F14"/>
    <mergeCell ref="F11:H12"/>
    <mergeCell ref="I13:I14"/>
    <mergeCell ref="R13:R14"/>
    <mergeCell ref="I11:AL11"/>
    <mergeCell ref="D2:AL2"/>
    <mergeCell ref="D3:AL3"/>
    <mergeCell ref="D4:AL4"/>
    <mergeCell ref="E5:AL5"/>
    <mergeCell ref="U13:U14"/>
    <mergeCell ref="D8:AL8"/>
    <mergeCell ref="I12:K12"/>
    <mergeCell ref="R12:T12"/>
    <mergeCell ref="AJ12:AL12"/>
    <mergeCell ref="L13:L14"/>
    <mergeCell ref="O13:O14"/>
    <mergeCell ref="U12:W12"/>
  </mergeCells>
  <pageMargins left="0.27559055118110237" right="0.15748031496062992" top="0.51181102362204722" bottom="0.19685039370078741" header="0.19685039370078741" footer="0.15748031496062992"/>
  <pageSetup paperSize="9" scale="4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2024-12-03T10:00:17Z</cp:lastPrinted>
  <dcterms:created xsi:type="dcterms:W3CDTF">2013-11-08T03:03:05Z</dcterms:created>
  <dcterms:modified xsi:type="dcterms:W3CDTF">2024-12-25T05:25:21Z</dcterms:modified>
</cp:coreProperties>
</file>