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5" windowWidth="18960" windowHeight="13050"/>
  </bookViews>
  <sheets>
    <sheet name="Приложение №9" sheetId="2" r:id="rId1"/>
  </sheets>
  <definedNames>
    <definedName name="_xlnm.Print_Area" localSheetId="0">'Приложение №9'!$A$1:$Z$28</definedName>
  </definedNames>
  <calcPr calcId="145621"/>
</workbook>
</file>

<file path=xl/calcChain.xml><?xml version="1.0" encoding="utf-8"?>
<calcChain xmlns="http://schemas.openxmlformats.org/spreadsheetml/2006/main">
  <c r="F27" i="2" l="1"/>
  <c r="F26" i="2"/>
  <c r="F25" i="2"/>
  <c r="F24" i="2"/>
  <c r="F23" i="2"/>
  <c r="F22" i="2"/>
  <c r="F21" i="2"/>
  <c r="F20" i="2"/>
  <c r="F19" i="2"/>
  <c r="F18" i="2"/>
  <c r="F17" i="2"/>
  <c r="F16" i="2"/>
  <c r="F15" i="2"/>
  <c r="U28" i="2" l="1"/>
  <c r="R28" i="2" l="1"/>
  <c r="O28" i="2" l="1"/>
  <c r="X28" i="2" l="1"/>
  <c r="I28" i="2" l="1"/>
  <c r="L28" i="2" l="1"/>
  <c r="F28" i="2" s="1"/>
</calcChain>
</file>

<file path=xl/sharedStrings.xml><?xml version="1.0" encoding="utf-8"?>
<sst xmlns="http://schemas.openxmlformats.org/spreadsheetml/2006/main" count="49" uniqueCount="31">
  <si>
    <t>Итого</t>
  </si>
  <si>
    <t>Ярковское сельское поселение</t>
  </si>
  <si>
    <t>Утускунское сельское поселение</t>
  </si>
  <si>
    <t>Слободчиковское сельское поселение</t>
  </si>
  <si>
    <t>Ореховское сельское поселение</t>
  </si>
  <si>
    <t>Никольское сельское поселение</t>
  </si>
  <si>
    <t>Кайсинское сельское поселение</t>
  </si>
  <si>
    <t>Кайлинское сельское поселение</t>
  </si>
  <si>
    <t>Загваздинское сельское поселение</t>
  </si>
  <si>
    <t>Большетебендинское сельское поселение</t>
  </si>
  <si>
    <t>Большетавинское сельское поселение</t>
  </si>
  <si>
    <t>Сумма, рублей</t>
  </si>
  <si>
    <t>Наименование поселения</t>
  </si>
  <si>
    <t>к решению Совета Усть-Ишимского муниципального района Омской области</t>
  </si>
  <si>
    <t>Большебичинское сельское поселение</t>
  </si>
  <si>
    <t>Пановское сельское поселение</t>
  </si>
  <si>
    <t>в том числе</t>
  </si>
  <si>
    <t>Усть-Ишимское сельское поселение</t>
  </si>
  <si>
    <t>Иные межбюдетные трансферты бюджетам сельских поселений на выплату пенсии за выслугу лет муниципальным служащим</t>
  </si>
  <si>
    <t xml:space="preserve">Иные межбюджетные трансферты бюджетам поселений  Усть-Ишимского муниципального района на оплату труда и начисления на выплаты по оплате труда работников органов местного самоуправления поселения из районного бюджета </t>
  </si>
  <si>
    <t>2025 год</t>
  </si>
  <si>
    <t>Приложение № 10</t>
  </si>
  <si>
    <t>2026 год</t>
  </si>
  <si>
    <t>Иные межбюджетные трансферты на исполнения отдельных поручений Губернатора Омской области,Председателя Правительства Омской области для решения органами местного самоуправления Омской области вопросов местного значения в 2023 году</t>
  </si>
  <si>
    <t>и на плановый период 2026 и 2027 годов"</t>
  </si>
  <si>
    <t>"О  бюджете Усть-Ишимского муниципального района  Омской области на 2025 год</t>
  </si>
  <si>
    <t>РАСПРЕДЕЛЕНИЕ 
иных межбюджетных трансфертов бюджетам поселений   на 2025 год и на плановый период 2026 и 2027 годов</t>
  </si>
  <si>
    <t>2027 год</t>
  </si>
  <si>
    <t>Иные межбюджетные трансферты на улучшение водоснабжения населенных пунктов в Усть-Ишимском муниципальном районе Омской области согласно  заключенных соглашений</t>
  </si>
  <si>
    <t xml:space="preserve">Иные межбюджетные трансферты на реализацию мероприятий по организации освещения улично-дорожной сети населенных пунктов в 2025 году </t>
  </si>
  <si>
    <t>Иные межбюджетные трансферты на содержание дорог, относящихся к собственности муниципального района, в соответствии с заключенными соглашениями.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</si>
</sst>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14"/>
      <name val="Times New Roman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71">
    <xf numFmtId="0" fontId="0" fillId="0" borderId="0" xfId="0"/>
    <xf numFmtId="0" fontId="1" fillId="0" borderId="0" xfId="1"/>
    <xf numFmtId="0" fontId="2" fillId="0" borderId="5" xfId="1" applyNumberFormat="1" applyFont="1" applyFill="1" applyBorder="1" applyAlignment="1" applyProtection="1">
      <alignment horizontal="left" vertical="center" wrapText="1"/>
      <protection hidden="1"/>
    </xf>
    <xf numFmtId="0" fontId="2" fillId="0" borderId="6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Protection="1"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Protection="1">
      <protection hidden="1"/>
    </xf>
    <xf numFmtId="0" fontId="2" fillId="0" borderId="0" xfId="1" applyNumberFormat="1" applyFont="1" applyFill="1" applyAlignment="1" applyProtection="1">
      <alignment horizontal="right" vertical="center" wrapText="1"/>
      <protection hidden="1"/>
    </xf>
    <xf numFmtId="0" fontId="1" fillId="0" borderId="0" xfId="1" applyFont="1" applyProtection="1">
      <protection hidden="1"/>
    </xf>
    <xf numFmtId="0" fontId="2" fillId="0" borderId="0" xfId="1" applyFont="1" applyFill="1" applyProtection="1">
      <protection hidden="1"/>
    </xf>
    <xf numFmtId="0" fontId="2" fillId="0" borderId="0" xfId="1" applyFont="1" applyFill="1" applyProtection="1">
      <protection hidden="1"/>
    </xf>
    <xf numFmtId="0" fontId="1" fillId="0" borderId="0" xfId="1" applyFont="1" applyAlignment="1" applyProtection="1">
      <alignment horizontal="right"/>
      <protection hidden="1"/>
    </xf>
    <xf numFmtId="0" fontId="2" fillId="0" borderId="0" xfId="1" applyFont="1" applyFill="1" applyAlignment="1" applyProtection="1">
      <alignment vertical="center"/>
      <protection hidden="1"/>
    </xf>
    <xf numFmtId="4" fontId="4" fillId="0" borderId="1" xfId="0" applyNumberFormat="1" applyFont="1" applyBorder="1" applyAlignment="1">
      <alignment horizontal="right" vertical="center" wrapText="1"/>
    </xf>
    <xf numFmtId="4" fontId="4" fillId="0" borderId="1" xfId="0" applyNumberFormat="1" applyFont="1" applyBorder="1" applyAlignment="1">
      <alignment horizontal="left" vertical="center" wrapText="1"/>
    </xf>
    <xf numFmtId="0" fontId="1" fillId="0" borderId="0" xfId="1" applyAlignment="1">
      <alignment vertical="center"/>
    </xf>
    <xf numFmtId="0" fontId="2" fillId="0" borderId="6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5" xfId="1" applyNumberFormat="1" applyFont="1" applyFill="1" applyBorder="1" applyAlignment="1" applyProtection="1">
      <alignment horizontal="right" vertical="center" wrapText="1"/>
      <protection hidden="1"/>
    </xf>
    <xf numFmtId="4" fontId="3" fillId="0" borderId="1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0" xfId="1" applyFont="1" applyFill="1" applyAlignment="1" applyProtection="1">
      <alignment horizontal="right" vertical="center"/>
      <protection hidden="1"/>
    </xf>
    <xf numFmtId="0" fontId="1" fillId="0" borderId="0" xfId="1" applyAlignment="1">
      <alignment horizontal="right" vertical="center"/>
    </xf>
    <xf numFmtId="0" fontId="3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0" applyFont="1" applyBorder="1" applyAlignment="1">
      <alignment horizontal="center" vertical="center" wrapText="1"/>
    </xf>
    <xf numFmtId="0" fontId="3" fillId="0" borderId="1" xfId="1" applyNumberFormat="1" applyFont="1" applyFill="1" applyBorder="1" applyAlignment="1" applyProtection="1">
      <alignment horizontal="right" vertical="center" wrapText="1"/>
      <protection hidden="1"/>
    </xf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1" fontId="3" fillId="0" borderId="1" xfId="1" applyNumberFormat="1" applyFont="1" applyFill="1" applyBorder="1" applyAlignment="1" applyProtection="1">
      <alignment horizontal="right" vertical="center" wrapText="1"/>
      <protection hidden="1"/>
    </xf>
    <xf numFmtId="0" fontId="3" fillId="0" borderId="3" xfId="1" applyNumberFormat="1" applyFont="1" applyFill="1" applyBorder="1" applyAlignment="1" applyProtection="1">
      <alignment horizontal="left" vertical="center" wrapText="1"/>
      <protection hidden="1"/>
    </xf>
    <xf numFmtId="0" fontId="3" fillId="0" borderId="0" xfId="1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Font="1" applyFill="1" applyBorder="1" applyAlignment="1" applyProtection="1">
      <alignment horizontal="center"/>
      <protection hidden="1"/>
    </xf>
    <xf numFmtId="0" fontId="3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0" xfId="0" applyFont="1" applyBorder="1" applyAlignment="1">
      <alignment horizontal="center" vertical="center" wrapText="1"/>
    </xf>
    <xf numFmtId="4" fontId="3" fillId="0" borderId="0" xfId="1" applyNumberFormat="1" applyFont="1" applyFill="1" applyBorder="1" applyAlignment="1" applyProtection="1">
      <alignment horizontal="right" vertical="center" wrapText="1"/>
      <protection hidden="1"/>
    </xf>
    <xf numFmtId="4" fontId="4" fillId="0" borderId="0" xfId="0" applyNumberFormat="1" applyFont="1" applyBorder="1" applyAlignment="1">
      <alignment horizontal="right" vertical="center" wrapText="1"/>
    </xf>
    <xf numFmtId="4" fontId="4" fillId="0" borderId="0" xfId="0" applyNumberFormat="1" applyFont="1" applyBorder="1" applyAlignment="1">
      <alignment horizontal="center" vertical="center" wrapText="1"/>
    </xf>
    <xf numFmtId="0" fontId="3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0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right" wrapText="1"/>
    </xf>
    <xf numFmtId="0" fontId="3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0" applyFont="1" applyBorder="1" applyAlignment="1">
      <alignment horizontal="center" vertical="center" wrapText="1"/>
    </xf>
    <xf numFmtId="4" fontId="2" fillId="0" borderId="1" xfId="1" applyNumberFormat="1" applyFont="1" applyFill="1" applyBorder="1" applyAlignment="1" applyProtection="1">
      <alignment horizontal="right" vertical="center" wrapText="1"/>
      <protection hidden="1"/>
    </xf>
    <xf numFmtId="0" fontId="3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0" applyFont="1" applyBorder="1" applyAlignment="1">
      <alignment horizontal="center" vertical="center" wrapText="1"/>
    </xf>
    <xf numFmtId="0" fontId="3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3" fillId="0" borderId="0" xfId="1" applyNumberFormat="1" applyFont="1" applyFill="1" applyAlignment="1" applyProtection="1">
      <alignment horizontal="right"/>
      <protection hidden="1"/>
    </xf>
    <xf numFmtId="0" fontId="3" fillId="0" borderId="9" xfId="1" applyFont="1" applyFill="1" applyBorder="1" applyAlignment="1" applyProtection="1">
      <alignment horizontal="center"/>
      <protection hidden="1"/>
    </xf>
    <xf numFmtId="0" fontId="3" fillId="0" borderId="3" xfId="1" applyFont="1" applyFill="1" applyBorder="1" applyAlignment="1" applyProtection="1">
      <alignment horizontal="center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3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5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9" xfId="1" applyNumberFormat="1" applyFont="1" applyFill="1" applyBorder="1" applyAlignment="1" applyProtection="1">
      <alignment horizontal="left" vertical="center" wrapText="1"/>
      <protection hidden="1"/>
    </xf>
    <xf numFmtId="0" fontId="3" fillId="0" borderId="3" xfId="1" applyNumberFormat="1" applyFont="1" applyFill="1" applyBorder="1" applyAlignment="1" applyProtection="1">
      <alignment horizontal="left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3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13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28"/>
  <sheetViews>
    <sheetView showGridLines="0" tabSelected="1" view="pageBreakPreview" topLeftCell="A2" zoomScale="67" zoomScaleNormal="100" zoomScaleSheetLayoutView="67" workbookViewId="0">
      <selection activeCell="U12" sqref="U12:W12"/>
    </sheetView>
  </sheetViews>
  <sheetFormatPr defaultColWidth="9.140625" defaultRowHeight="12.75" x14ac:dyDescent="0.2"/>
  <cols>
    <col min="1" max="1" width="0.140625" style="1" customWidth="1"/>
    <col min="2" max="3" width="0" style="1" hidden="1" customWidth="1"/>
    <col min="4" max="4" width="5.85546875" style="1" customWidth="1"/>
    <col min="5" max="5" width="34.140625" style="1" customWidth="1"/>
    <col min="6" max="6" width="16" style="1" customWidth="1"/>
    <col min="7" max="7" width="11.140625" style="1" customWidth="1"/>
    <col min="8" max="8" width="11.28515625" style="1" customWidth="1"/>
    <col min="9" max="9" width="16.42578125" style="1" bestFit="1" customWidth="1"/>
    <col min="10" max="10" width="10.85546875" style="1" customWidth="1"/>
    <col min="11" max="11" width="10.5703125" style="1" customWidth="1"/>
    <col min="12" max="12" width="16.42578125" style="1" customWidth="1"/>
    <col min="13" max="13" width="11.28515625" style="1" customWidth="1"/>
    <col min="14" max="14" width="10.5703125" style="1" customWidth="1"/>
    <col min="15" max="15" width="14.5703125" style="1" customWidth="1"/>
    <col min="16" max="17" width="10.5703125" style="1" customWidth="1"/>
    <col min="18" max="18" width="14.140625" style="1" customWidth="1"/>
    <col min="19" max="20" width="10.5703125" style="1" customWidth="1"/>
    <col min="21" max="21" width="13.140625" style="1" customWidth="1"/>
    <col min="22" max="23" width="10.5703125" style="1" customWidth="1"/>
    <col min="24" max="24" width="15.7109375" style="1" customWidth="1"/>
    <col min="25" max="26" width="10.5703125" style="1" customWidth="1"/>
    <col min="27" max="29" width="14.42578125" style="1" customWidth="1"/>
    <col min="30" max="266" width="9.140625" style="1" customWidth="1"/>
    <col min="267" max="16384" width="9.140625" style="1"/>
  </cols>
  <sheetData>
    <row r="1" spans="1:29" ht="3" hidden="1" customHeight="1" x14ac:dyDescent="0.3">
      <c r="A1" s="4"/>
      <c r="B1" s="4"/>
      <c r="C1" s="4"/>
      <c r="D1" s="4"/>
      <c r="E1" s="4"/>
      <c r="F1" s="12"/>
      <c r="G1" s="13"/>
      <c r="H1" s="13"/>
      <c r="I1" s="12"/>
      <c r="J1" s="13"/>
      <c r="K1" s="13"/>
      <c r="L1" s="12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</row>
    <row r="2" spans="1:29" ht="15" customHeight="1" x14ac:dyDescent="0.3">
      <c r="A2" s="4"/>
      <c r="B2" s="11"/>
      <c r="C2" s="11"/>
      <c r="D2" s="52" t="s">
        <v>21</v>
      </c>
      <c r="E2" s="52"/>
      <c r="F2" s="52"/>
      <c r="G2" s="52"/>
      <c r="H2" s="52"/>
      <c r="I2" s="52"/>
      <c r="J2" s="52"/>
      <c r="K2" s="52"/>
      <c r="L2" s="52"/>
      <c r="M2" s="52"/>
      <c r="N2" s="52"/>
      <c r="O2" s="52"/>
      <c r="P2" s="52"/>
      <c r="Q2" s="52"/>
      <c r="R2" s="52"/>
      <c r="S2" s="52"/>
      <c r="T2" s="52"/>
      <c r="U2" s="52"/>
      <c r="V2" s="52"/>
      <c r="W2" s="52"/>
      <c r="X2" s="52"/>
      <c r="Y2" s="52"/>
      <c r="Z2" s="52"/>
      <c r="AA2" s="30"/>
      <c r="AB2" s="30"/>
      <c r="AC2" s="30"/>
    </row>
    <row r="3" spans="1:29" ht="18.75" customHeight="1" x14ac:dyDescent="0.3">
      <c r="A3" s="4"/>
      <c r="B3" s="11"/>
      <c r="C3" s="11"/>
      <c r="D3" s="55" t="s">
        <v>13</v>
      </c>
      <c r="E3" s="55"/>
      <c r="F3" s="55"/>
      <c r="G3" s="55"/>
      <c r="H3" s="55"/>
      <c r="I3" s="55"/>
      <c r="J3" s="55"/>
      <c r="K3" s="55"/>
      <c r="L3" s="55"/>
      <c r="M3" s="55"/>
      <c r="N3" s="55"/>
      <c r="O3" s="55"/>
      <c r="P3" s="55"/>
      <c r="Q3" s="55"/>
      <c r="R3" s="55"/>
      <c r="S3" s="55"/>
      <c r="T3" s="55"/>
      <c r="U3" s="55"/>
      <c r="V3" s="55"/>
      <c r="W3" s="55"/>
      <c r="X3" s="55"/>
      <c r="Y3" s="55"/>
      <c r="Z3" s="55"/>
      <c r="AA3" s="31"/>
      <c r="AB3" s="31"/>
      <c r="AC3" s="31"/>
    </row>
    <row r="4" spans="1:29" ht="18.75" customHeight="1" x14ac:dyDescent="0.3">
      <c r="A4" s="4"/>
      <c r="B4" s="11"/>
      <c r="C4" s="11"/>
      <c r="D4" s="52" t="s">
        <v>25</v>
      </c>
      <c r="E4" s="52"/>
      <c r="F4" s="52"/>
      <c r="G4" s="52"/>
      <c r="H4" s="52"/>
      <c r="I4" s="52"/>
      <c r="J4" s="52"/>
      <c r="K4" s="52"/>
      <c r="L4" s="52"/>
      <c r="M4" s="52"/>
      <c r="N4" s="52"/>
      <c r="O4" s="52"/>
      <c r="P4" s="52"/>
      <c r="Q4" s="52"/>
      <c r="R4" s="52"/>
      <c r="S4" s="52"/>
      <c r="T4" s="52"/>
      <c r="U4" s="52"/>
      <c r="V4" s="52"/>
      <c r="W4" s="52"/>
      <c r="X4" s="52"/>
      <c r="Y4" s="52"/>
      <c r="Z4" s="52"/>
      <c r="AA4" s="30"/>
      <c r="AB4" s="30"/>
      <c r="AC4" s="30"/>
    </row>
    <row r="5" spans="1:29" ht="18.75" customHeight="1" x14ac:dyDescent="0.3">
      <c r="A5" s="4"/>
      <c r="B5" s="11"/>
      <c r="C5" s="11"/>
      <c r="D5" s="14"/>
      <c r="E5" s="52" t="s">
        <v>24</v>
      </c>
      <c r="F5" s="52"/>
      <c r="G5" s="52"/>
      <c r="H5" s="52"/>
      <c r="I5" s="52"/>
      <c r="J5" s="52"/>
      <c r="K5" s="52"/>
      <c r="L5" s="52"/>
      <c r="M5" s="52"/>
      <c r="N5" s="52"/>
      <c r="O5" s="52"/>
      <c r="P5" s="52"/>
      <c r="Q5" s="52"/>
      <c r="R5" s="52"/>
      <c r="S5" s="52"/>
      <c r="T5" s="52"/>
      <c r="U5" s="52"/>
      <c r="V5" s="52"/>
      <c r="W5" s="52"/>
      <c r="X5" s="52"/>
      <c r="Y5" s="52"/>
      <c r="Z5" s="52"/>
      <c r="AA5" s="30"/>
      <c r="AB5" s="30"/>
      <c r="AC5" s="30"/>
    </row>
    <row r="6" spans="1:29" ht="2.25" hidden="1" customHeight="1" x14ac:dyDescent="0.3">
      <c r="A6" s="4"/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</row>
    <row r="7" spans="1:29" ht="18.75" hidden="1" customHeight="1" x14ac:dyDescent="0.3">
      <c r="A7" s="4"/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</row>
    <row r="8" spans="1:29" ht="55.5" customHeight="1" x14ac:dyDescent="0.3">
      <c r="A8" s="9"/>
      <c r="B8" s="7"/>
      <c r="C8" s="7"/>
      <c r="D8" s="56" t="s">
        <v>26</v>
      </c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32"/>
      <c r="AB8" s="32"/>
      <c r="AC8" s="32"/>
    </row>
    <row r="9" spans="1:29" ht="11.25" hidden="1" customHeight="1" x14ac:dyDescent="0.3">
      <c r="A9" s="4"/>
      <c r="B9" s="4"/>
      <c r="C9" s="4"/>
      <c r="D9" s="4"/>
      <c r="E9" s="4"/>
      <c r="F9" s="12"/>
      <c r="G9" s="13"/>
      <c r="H9" s="13"/>
      <c r="I9" s="12"/>
      <c r="J9" s="13"/>
      <c r="K9" s="13"/>
      <c r="L9" s="12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</row>
    <row r="10" spans="1:29" ht="0.75" hidden="1" customHeight="1" x14ac:dyDescent="0.3">
      <c r="A10" s="12"/>
      <c r="B10" s="12"/>
      <c r="C10" s="12"/>
      <c r="D10" s="12"/>
      <c r="E10" s="12"/>
      <c r="F10" s="12"/>
      <c r="G10" s="13"/>
      <c r="H10" s="13"/>
      <c r="I10" s="12"/>
      <c r="J10" s="13"/>
      <c r="K10" s="13"/>
      <c r="L10" s="12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13"/>
      <c r="Z10" s="13"/>
      <c r="AA10" s="13"/>
      <c r="AB10" s="13"/>
      <c r="AC10" s="13"/>
    </row>
    <row r="11" spans="1:29" ht="16.5" customHeight="1" x14ac:dyDescent="0.3">
      <c r="A11" s="12"/>
      <c r="B11" s="12"/>
      <c r="C11" s="12"/>
      <c r="D11" s="64"/>
      <c r="E11" s="64" t="s">
        <v>12</v>
      </c>
      <c r="F11" s="65" t="s">
        <v>11</v>
      </c>
      <c r="G11" s="66"/>
      <c r="H11" s="67"/>
      <c r="I11" s="53" t="s">
        <v>16</v>
      </c>
      <c r="J11" s="54"/>
      <c r="K11" s="54"/>
      <c r="L11" s="54"/>
      <c r="M11" s="54"/>
      <c r="N11" s="54"/>
      <c r="O11" s="54"/>
      <c r="P11" s="54"/>
      <c r="Q11" s="54"/>
      <c r="R11" s="54"/>
      <c r="S11" s="54"/>
      <c r="T11" s="54"/>
      <c r="U11" s="54"/>
      <c r="V11" s="54"/>
      <c r="W11" s="54"/>
      <c r="X11" s="54"/>
      <c r="Y11" s="54"/>
      <c r="Z11" s="54"/>
      <c r="AA11" s="33"/>
      <c r="AB11" s="33"/>
      <c r="AC11" s="33"/>
    </row>
    <row r="12" spans="1:29" ht="409.5" customHeight="1" x14ac:dyDescent="0.3">
      <c r="A12" s="4"/>
      <c r="B12" s="6"/>
      <c r="C12" s="8"/>
      <c r="D12" s="64"/>
      <c r="E12" s="64"/>
      <c r="F12" s="68"/>
      <c r="G12" s="69"/>
      <c r="H12" s="70"/>
      <c r="I12" s="57" t="s">
        <v>19</v>
      </c>
      <c r="J12" s="58"/>
      <c r="K12" s="59"/>
      <c r="L12" s="57" t="s">
        <v>18</v>
      </c>
      <c r="M12" s="58"/>
      <c r="N12" s="59"/>
      <c r="O12" s="49" t="s">
        <v>28</v>
      </c>
      <c r="P12" s="50"/>
      <c r="Q12" s="51"/>
      <c r="R12" s="49" t="s">
        <v>29</v>
      </c>
      <c r="S12" s="50"/>
      <c r="T12" s="51"/>
      <c r="U12" s="49" t="s">
        <v>30</v>
      </c>
      <c r="V12" s="50"/>
      <c r="W12" s="51"/>
      <c r="X12" s="57" t="s">
        <v>23</v>
      </c>
      <c r="Y12" s="60"/>
      <c r="Z12" s="61"/>
      <c r="AA12" s="34"/>
      <c r="AB12" s="34"/>
      <c r="AC12" s="34"/>
    </row>
    <row r="13" spans="1:29" ht="39.75" customHeight="1" x14ac:dyDescent="0.3">
      <c r="A13" s="4"/>
      <c r="B13" s="5"/>
      <c r="C13" s="7"/>
      <c r="D13" s="64"/>
      <c r="E13" s="64"/>
      <c r="F13" s="47" t="s">
        <v>20</v>
      </c>
      <c r="G13" s="24" t="s">
        <v>22</v>
      </c>
      <c r="H13" s="24" t="s">
        <v>27</v>
      </c>
      <c r="I13" s="47" t="s">
        <v>20</v>
      </c>
      <c r="J13" s="39" t="s">
        <v>22</v>
      </c>
      <c r="K13" s="39" t="s">
        <v>27</v>
      </c>
      <c r="L13" s="47" t="s">
        <v>20</v>
      </c>
      <c r="M13" s="39" t="s">
        <v>22</v>
      </c>
      <c r="N13" s="39" t="s">
        <v>27</v>
      </c>
      <c r="O13" s="47" t="s">
        <v>20</v>
      </c>
      <c r="P13" s="39" t="s">
        <v>22</v>
      </c>
      <c r="Q13" s="39" t="s">
        <v>27</v>
      </c>
      <c r="R13" s="47" t="s">
        <v>20</v>
      </c>
      <c r="S13" s="42" t="s">
        <v>22</v>
      </c>
      <c r="T13" s="42" t="s">
        <v>27</v>
      </c>
      <c r="U13" s="47" t="s">
        <v>20</v>
      </c>
      <c r="V13" s="45" t="s">
        <v>22</v>
      </c>
      <c r="W13" s="45" t="s">
        <v>27</v>
      </c>
      <c r="X13" s="47" t="s">
        <v>20</v>
      </c>
      <c r="Y13" s="39" t="s">
        <v>22</v>
      </c>
      <c r="Z13" s="39" t="s">
        <v>27</v>
      </c>
      <c r="AA13" s="34"/>
      <c r="AB13" s="34"/>
      <c r="AC13" s="34"/>
    </row>
    <row r="14" spans="1:29" ht="0.75" hidden="1" customHeight="1" x14ac:dyDescent="0.3">
      <c r="A14" s="4"/>
      <c r="B14" s="5"/>
      <c r="C14" s="7"/>
      <c r="D14" s="64"/>
      <c r="E14" s="64"/>
      <c r="F14" s="48"/>
      <c r="G14" s="25"/>
      <c r="H14" s="25"/>
      <c r="I14" s="48"/>
      <c r="J14" s="40"/>
      <c r="K14" s="40"/>
      <c r="L14" s="48"/>
      <c r="M14" s="40"/>
      <c r="N14" s="40"/>
      <c r="O14" s="48"/>
      <c r="P14" s="40"/>
      <c r="Q14" s="40"/>
      <c r="R14" s="48"/>
      <c r="S14" s="43"/>
      <c r="T14" s="43"/>
      <c r="U14" s="48"/>
      <c r="V14" s="46"/>
      <c r="W14" s="46"/>
      <c r="X14" s="48"/>
      <c r="Y14" s="40"/>
      <c r="Z14" s="40"/>
      <c r="AA14" s="35"/>
      <c r="AB14" s="35"/>
      <c r="AC14" s="35"/>
    </row>
    <row r="15" spans="1:29" s="23" customFormat="1" ht="37.5" x14ac:dyDescent="0.25">
      <c r="A15" s="22"/>
      <c r="B15" s="19"/>
      <c r="C15" s="20"/>
      <c r="D15" s="26">
        <v>1</v>
      </c>
      <c r="E15" s="27" t="s">
        <v>14</v>
      </c>
      <c r="F15" s="21">
        <f t="shared" ref="F15:F27" si="0">I15+L15+X15+O15+R15+X15+U15</f>
        <v>278649.5</v>
      </c>
      <c r="G15" s="16">
        <v>0</v>
      </c>
      <c r="H15" s="16">
        <v>0</v>
      </c>
      <c r="I15" s="44">
        <v>150000</v>
      </c>
      <c r="J15" s="16">
        <v>0</v>
      </c>
      <c r="K15" s="16">
        <v>0</v>
      </c>
      <c r="L15" s="21">
        <v>0</v>
      </c>
      <c r="M15" s="16">
        <v>0</v>
      </c>
      <c r="N15" s="16">
        <v>0</v>
      </c>
      <c r="O15" s="21">
        <v>0</v>
      </c>
      <c r="P15" s="16">
        <v>0</v>
      </c>
      <c r="Q15" s="16">
        <v>0</v>
      </c>
      <c r="R15" s="21">
        <v>60000</v>
      </c>
      <c r="S15" s="16">
        <v>0</v>
      </c>
      <c r="T15" s="16">
        <v>0</v>
      </c>
      <c r="U15" s="21">
        <v>68649.5</v>
      </c>
      <c r="V15" s="16">
        <v>0</v>
      </c>
      <c r="W15" s="16">
        <v>0</v>
      </c>
      <c r="X15" s="21">
        <v>0</v>
      </c>
      <c r="Y15" s="16">
        <v>0</v>
      </c>
      <c r="Z15" s="16">
        <v>0</v>
      </c>
      <c r="AA15" s="36"/>
      <c r="AB15" s="36"/>
      <c r="AC15" s="36"/>
    </row>
    <row r="16" spans="1:29" s="23" customFormat="1" ht="37.5" x14ac:dyDescent="0.3">
      <c r="A16" s="22"/>
      <c r="B16" s="19"/>
      <c r="C16" s="20"/>
      <c r="D16" s="28">
        <v>2</v>
      </c>
      <c r="E16" s="29" t="s">
        <v>10</v>
      </c>
      <c r="F16" s="21">
        <f t="shared" si="0"/>
        <v>1503297.54</v>
      </c>
      <c r="G16" s="16">
        <v>0</v>
      </c>
      <c r="H16" s="16">
        <v>0</v>
      </c>
      <c r="I16" s="41">
        <v>1385859</v>
      </c>
      <c r="J16" s="16">
        <v>0</v>
      </c>
      <c r="K16" s="16">
        <v>0</v>
      </c>
      <c r="L16" s="21">
        <v>102438.54</v>
      </c>
      <c r="M16" s="16">
        <v>0</v>
      </c>
      <c r="N16" s="16">
        <v>0</v>
      </c>
      <c r="O16" s="21">
        <v>0</v>
      </c>
      <c r="P16" s="16">
        <v>0</v>
      </c>
      <c r="Q16" s="16">
        <v>0</v>
      </c>
      <c r="R16" s="21">
        <v>15000</v>
      </c>
      <c r="S16" s="16">
        <v>0</v>
      </c>
      <c r="T16" s="16">
        <v>0</v>
      </c>
      <c r="U16" s="21">
        <v>0</v>
      </c>
      <c r="V16" s="16">
        <v>0</v>
      </c>
      <c r="W16" s="16">
        <v>0</v>
      </c>
      <c r="X16" s="21">
        <v>0</v>
      </c>
      <c r="Y16" s="16">
        <v>0</v>
      </c>
      <c r="Z16" s="16">
        <v>0</v>
      </c>
      <c r="AA16" s="37"/>
      <c r="AB16" s="37"/>
      <c r="AC16" s="37"/>
    </row>
    <row r="17" spans="1:29" s="23" customFormat="1" ht="37.5" x14ac:dyDescent="0.3">
      <c r="A17" s="22"/>
      <c r="B17" s="19">
        <v>10100</v>
      </c>
      <c r="C17" s="20">
        <v>32502</v>
      </c>
      <c r="D17" s="28">
        <v>3</v>
      </c>
      <c r="E17" s="29" t="s">
        <v>9</v>
      </c>
      <c r="F17" s="21">
        <f t="shared" si="0"/>
        <v>1021128.5</v>
      </c>
      <c r="G17" s="16">
        <v>0</v>
      </c>
      <c r="H17" s="16">
        <v>0</v>
      </c>
      <c r="I17" s="41">
        <v>993567</v>
      </c>
      <c r="J17" s="16">
        <v>0</v>
      </c>
      <c r="K17" s="16">
        <v>0</v>
      </c>
      <c r="L17" s="21">
        <v>0</v>
      </c>
      <c r="M17" s="16">
        <v>0</v>
      </c>
      <c r="N17" s="16">
        <v>0</v>
      </c>
      <c r="O17" s="21">
        <v>0</v>
      </c>
      <c r="P17" s="16">
        <v>0</v>
      </c>
      <c r="Q17" s="16">
        <v>0</v>
      </c>
      <c r="R17" s="21">
        <v>10000</v>
      </c>
      <c r="S17" s="16">
        <v>0</v>
      </c>
      <c r="T17" s="16">
        <v>0</v>
      </c>
      <c r="U17" s="21">
        <v>17561.5</v>
      </c>
      <c r="V17" s="16">
        <v>0</v>
      </c>
      <c r="W17" s="16">
        <v>0</v>
      </c>
      <c r="X17" s="21">
        <v>0</v>
      </c>
      <c r="Y17" s="16">
        <v>0</v>
      </c>
      <c r="Z17" s="16">
        <v>0</v>
      </c>
      <c r="AA17" s="37"/>
      <c r="AB17" s="37"/>
      <c r="AC17" s="37"/>
    </row>
    <row r="18" spans="1:29" s="23" customFormat="1" ht="37.5" x14ac:dyDescent="0.3">
      <c r="A18" s="22"/>
      <c r="B18" s="19">
        <v>10100</v>
      </c>
      <c r="C18" s="20">
        <v>32503</v>
      </c>
      <c r="D18" s="28">
        <v>4</v>
      </c>
      <c r="E18" s="29" t="s">
        <v>8</v>
      </c>
      <c r="F18" s="21">
        <f t="shared" si="0"/>
        <v>963197.6</v>
      </c>
      <c r="G18" s="16">
        <v>0</v>
      </c>
      <c r="H18" s="16">
        <v>0</v>
      </c>
      <c r="I18" s="41">
        <v>772859</v>
      </c>
      <c r="J18" s="16">
        <v>0</v>
      </c>
      <c r="K18" s="16">
        <v>0</v>
      </c>
      <c r="L18" s="21">
        <v>160338.6</v>
      </c>
      <c r="M18" s="16">
        <v>0</v>
      </c>
      <c r="N18" s="16">
        <v>0</v>
      </c>
      <c r="O18" s="21">
        <v>0</v>
      </c>
      <c r="P18" s="16">
        <v>0</v>
      </c>
      <c r="Q18" s="16">
        <v>0</v>
      </c>
      <c r="R18" s="21">
        <v>30000</v>
      </c>
      <c r="S18" s="16">
        <v>0</v>
      </c>
      <c r="T18" s="16">
        <v>0</v>
      </c>
      <c r="U18" s="21">
        <v>0</v>
      </c>
      <c r="V18" s="16">
        <v>0</v>
      </c>
      <c r="W18" s="16">
        <v>0</v>
      </c>
      <c r="X18" s="21">
        <v>0</v>
      </c>
      <c r="Y18" s="16">
        <v>0</v>
      </c>
      <c r="Z18" s="16">
        <v>0</v>
      </c>
      <c r="AA18" s="37"/>
      <c r="AB18" s="37"/>
      <c r="AC18" s="37"/>
    </row>
    <row r="19" spans="1:29" s="23" customFormat="1" ht="37.5" x14ac:dyDescent="0.3">
      <c r="A19" s="22"/>
      <c r="B19" s="19">
        <v>10100</v>
      </c>
      <c r="C19" s="20">
        <v>32504</v>
      </c>
      <c r="D19" s="28">
        <v>5</v>
      </c>
      <c r="E19" s="29" t="s">
        <v>7</v>
      </c>
      <c r="F19" s="21">
        <f t="shared" si="0"/>
        <v>2189085.4</v>
      </c>
      <c r="G19" s="16">
        <v>0</v>
      </c>
      <c r="H19" s="16">
        <v>0</v>
      </c>
      <c r="I19" s="41">
        <v>1500000</v>
      </c>
      <c r="J19" s="16">
        <v>0</v>
      </c>
      <c r="K19" s="16">
        <v>0</v>
      </c>
      <c r="L19" s="21">
        <v>160338.6</v>
      </c>
      <c r="M19" s="16">
        <v>0</v>
      </c>
      <c r="N19" s="16">
        <v>0</v>
      </c>
      <c r="O19" s="21">
        <v>468079.8</v>
      </c>
      <c r="P19" s="16">
        <v>0</v>
      </c>
      <c r="Q19" s="16">
        <v>0</v>
      </c>
      <c r="R19" s="21">
        <v>0</v>
      </c>
      <c r="S19" s="16">
        <v>0</v>
      </c>
      <c r="T19" s="16">
        <v>0</v>
      </c>
      <c r="U19" s="21">
        <v>60667</v>
      </c>
      <c r="V19" s="16">
        <v>0</v>
      </c>
      <c r="W19" s="16">
        <v>0</v>
      </c>
      <c r="X19" s="21">
        <v>0</v>
      </c>
      <c r="Y19" s="16">
        <v>0</v>
      </c>
      <c r="Z19" s="16">
        <v>0</v>
      </c>
      <c r="AA19" s="37"/>
      <c r="AB19" s="37"/>
      <c r="AC19" s="37"/>
    </row>
    <row r="20" spans="1:29" s="23" customFormat="1" ht="37.5" x14ac:dyDescent="0.3">
      <c r="A20" s="22"/>
      <c r="B20" s="19">
        <v>10100</v>
      </c>
      <c r="C20" s="20">
        <v>32505</v>
      </c>
      <c r="D20" s="28">
        <v>6</v>
      </c>
      <c r="E20" s="29" t="s">
        <v>6</v>
      </c>
      <c r="F20" s="21">
        <f t="shared" si="0"/>
        <v>1454368.5</v>
      </c>
      <c r="G20" s="16">
        <v>0</v>
      </c>
      <c r="H20" s="16">
        <v>0</v>
      </c>
      <c r="I20" s="41">
        <v>1400000</v>
      </c>
      <c r="J20" s="16">
        <v>0</v>
      </c>
      <c r="K20" s="16">
        <v>0</v>
      </c>
      <c r="L20" s="21">
        <v>0</v>
      </c>
      <c r="M20" s="16">
        <v>0</v>
      </c>
      <c r="N20" s="16">
        <v>0</v>
      </c>
      <c r="O20" s="21">
        <v>0</v>
      </c>
      <c r="P20" s="16">
        <v>0</v>
      </c>
      <c r="Q20" s="16">
        <v>0</v>
      </c>
      <c r="R20" s="21">
        <v>40000</v>
      </c>
      <c r="S20" s="16">
        <v>0</v>
      </c>
      <c r="T20" s="16">
        <v>0</v>
      </c>
      <c r="U20" s="21">
        <v>14368.5</v>
      </c>
      <c r="V20" s="16">
        <v>0</v>
      </c>
      <c r="W20" s="16">
        <v>0</v>
      </c>
      <c r="X20" s="21">
        <v>0</v>
      </c>
      <c r="Y20" s="16">
        <v>0</v>
      </c>
      <c r="Z20" s="16">
        <v>0</v>
      </c>
      <c r="AA20" s="37"/>
      <c r="AB20" s="37"/>
      <c r="AC20" s="37"/>
    </row>
    <row r="21" spans="1:29" s="23" customFormat="1" ht="37.5" x14ac:dyDescent="0.3">
      <c r="A21" s="22"/>
      <c r="B21" s="19">
        <v>10100</v>
      </c>
      <c r="C21" s="20">
        <v>32506</v>
      </c>
      <c r="D21" s="28">
        <v>7</v>
      </c>
      <c r="E21" s="29" t="s">
        <v>5</v>
      </c>
      <c r="F21" s="21">
        <f t="shared" si="0"/>
        <v>1665274.43</v>
      </c>
      <c r="G21" s="16">
        <v>0</v>
      </c>
      <c r="H21" s="16">
        <v>0</v>
      </c>
      <c r="I21" s="41">
        <v>1561614</v>
      </c>
      <c r="J21" s="16">
        <v>0</v>
      </c>
      <c r="K21" s="16">
        <v>0</v>
      </c>
      <c r="L21" s="21">
        <v>3660.43</v>
      </c>
      <c r="M21" s="16">
        <v>0</v>
      </c>
      <c r="N21" s="16">
        <v>0</v>
      </c>
      <c r="O21" s="21">
        <v>0</v>
      </c>
      <c r="P21" s="16">
        <v>0</v>
      </c>
      <c r="Q21" s="16">
        <v>0</v>
      </c>
      <c r="R21" s="21">
        <v>100000</v>
      </c>
      <c r="S21" s="16">
        <v>0</v>
      </c>
      <c r="T21" s="16">
        <v>0</v>
      </c>
      <c r="U21" s="21">
        <v>0</v>
      </c>
      <c r="V21" s="16">
        <v>0</v>
      </c>
      <c r="W21" s="16">
        <v>0</v>
      </c>
      <c r="X21" s="21">
        <v>0</v>
      </c>
      <c r="Y21" s="16">
        <v>0</v>
      </c>
      <c r="Z21" s="16">
        <v>0</v>
      </c>
      <c r="AA21" s="37"/>
      <c r="AB21" s="37"/>
      <c r="AC21" s="37"/>
    </row>
    <row r="22" spans="1:29" s="23" customFormat="1" ht="37.5" x14ac:dyDescent="0.3">
      <c r="A22" s="22"/>
      <c r="B22" s="19">
        <v>10100</v>
      </c>
      <c r="C22" s="20">
        <v>32507</v>
      </c>
      <c r="D22" s="28">
        <v>8</v>
      </c>
      <c r="E22" s="29" t="s">
        <v>4</v>
      </c>
      <c r="F22" s="21">
        <f t="shared" si="0"/>
        <v>1641541.9</v>
      </c>
      <c r="G22" s="16">
        <v>0</v>
      </c>
      <c r="H22" s="16">
        <v>0</v>
      </c>
      <c r="I22" s="41">
        <v>1426000</v>
      </c>
      <c r="J22" s="16">
        <v>0</v>
      </c>
      <c r="K22" s="16">
        <v>0</v>
      </c>
      <c r="L22" s="21">
        <v>106892.4</v>
      </c>
      <c r="M22" s="16">
        <v>0</v>
      </c>
      <c r="N22" s="16">
        <v>0</v>
      </c>
      <c r="O22" s="21">
        <v>0</v>
      </c>
      <c r="P22" s="16">
        <v>0</v>
      </c>
      <c r="Q22" s="16">
        <v>0</v>
      </c>
      <c r="R22" s="21">
        <v>40000</v>
      </c>
      <c r="S22" s="16">
        <v>0</v>
      </c>
      <c r="T22" s="16">
        <v>0</v>
      </c>
      <c r="U22" s="21">
        <v>68649.5</v>
      </c>
      <c r="V22" s="16">
        <v>0</v>
      </c>
      <c r="W22" s="16">
        <v>0</v>
      </c>
      <c r="X22" s="21">
        <v>0</v>
      </c>
      <c r="Y22" s="16">
        <v>0</v>
      </c>
      <c r="Z22" s="16">
        <v>0</v>
      </c>
      <c r="AA22" s="37"/>
      <c r="AB22" s="37"/>
      <c r="AC22" s="37"/>
    </row>
    <row r="23" spans="1:29" s="23" customFormat="1" ht="37.5" x14ac:dyDescent="0.25">
      <c r="A23" s="22"/>
      <c r="B23" s="19">
        <v>10100</v>
      </c>
      <c r="C23" s="20">
        <v>32508</v>
      </c>
      <c r="D23" s="28">
        <v>9</v>
      </c>
      <c r="E23" s="29" t="s">
        <v>15</v>
      </c>
      <c r="F23" s="21">
        <f t="shared" si="0"/>
        <v>429329.7</v>
      </c>
      <c r="G23" s="16">
        <v>0</v>
      </c>
      <c r="H23" s="16">
        <v>0</v>
      </c>
      <c r="I23" s="16">
        <v>0</v>
      </c>
      <c r="J23" s="16">
        <v>0</v>
      </c>
      <c r="K23" s="16">
        <v>0</v>
      </c>
      <c r="L23" s="21">
        <v>53446.2</v>
      </c>
      <c r="M23" s="16">
        <v>0</v>
      </c>
      <c r="N23" s="16">
        <v>0</v>
      </c>
      <c r="O23" s="21">
        <v>231813</v>
      </c>
      <c r="P23" s="16">
        <v>0</v>
      </c>
      <c r="Q23" s="16">
        <v>0</v>
      </c>
      <c r="R23" s="21">
        <v>85000</v>
      </c>
      <c r="S23" s="16">
        <v>0</v>
      </c>
      <c r="T23" s="16">
        <v>0</v>
      </c>
      <c r="U23" s="21">
        <v>59070.5</v>
      </c>
      <c r="V23" s="16">
        <v>0</v>
      </c>
      <c r="W23" s="16">
        <v>0</v>
      </c>
      <c r="X23" s="21">
        <v>0</v>
      </c>
      <c r="Y23" s="16">
        <v>0</v>
      </c>
      <c r="Z23" s="16">
        <v>0</v>
      </c>
      <c r="AA23" s="37"/>
      <c r="AB23" s="37"/>
      <c r="AC23" s="37"/>
    </row>
    <row r="24" spans="1:29" s="23" customFormat="1" ht="37.5" x14ac:dyDescent="0.3">
      <c r="A24" s="22"/>
      <c r="B24" s="19"/>
      <c r="C24" s="20"/>
      <c r="D24" s="28">
        <v>10</v>
      </c>
      <c r="E24" s="29" t="s">
        <v>3</v>
      </c>
      <c r="F24" s="21">
        <f t="shared" si="0"/>
        <v>1742604.2</v>
      </c>
      <c r="G24" s="16">
        <v>0</v>
      </c>
      <c r="H24" s="16">
        <v>0</v>
      </c>
      <c r="I24" s="41">
        <v>1650000</v>
      </c>
      <c r="J24" s="16">
        <v>0</v>
      </c>
      <c r="K24" s="16">
        <v>0</v>
      </c>
      <c r="L24" s="21">
        <v>53446.2</v>
      </c>
      <c r="M24" s="16">
        <v>0</v>
      </c>
      <c r="N24" s="16">
        <v>0</v>
      </c>
      <c r="O24" s="21">
        <v>0</v>
      </c>
      <c r="P24" s="16">
        <v>0</v>
      </c>
      <c r="Q24" s="16">
        <v>0</v>
      </c>
      <c r="R24" s="21">
        <v>20000</v>
      </c>
      <c r="S24" s="16">
        <v>0</v>
      </c>
      <c r="T24" s="16">
        <v>0</v>
      </c>
      <c r="U24" s="21">
        <v>19158</v>
      </c>
      <c r="V24" s="16">
        <v>0</v>
      </c>
      <c r="W24" s="16">
        <v>0</v>
      </c>
      <c r="X24" s="21">
        <v>0</v>
      </c>
      <c r="Y24" s="16">
        <v>0</v>
      </c>
      <c r="Z24" s="16">
        <v>0</v>
      </c>
      <c r="AA24" s="37"/>
      <c r="AB24" s="37"/>
      <c r="AC24" s="37"/>
    </row>
    <row r="25" spans="1:29" s="23" customFormat="1" ht="37.5" x14ac:dyDescent="0.3">
      <c r="A25" s="22"/>
      <c r="B25" s="19">
        <v>10100</v>
      </c>
      <c r="C25" s="20">
        <v>32510</v>
      </c>
      <c r="D25" s="28">
        <v>11</v>
      </c>
      <c r="E25" s="29" t="s">
        <v>2</v>
      </c>
      <c r="F25" s="21">
        <f t="shared" si="0"/>
        <v>1416991.4</v>
      </c>
      <c r="G25" s="16">
        <v>0</v>
      </c>
      <c r="H25" s="16">
        <v>0</v>
      </c>
      <c r="I25" s="41">
        <v>1130320</v>
      </c>
      <c r="J25" s="16">
        <v>0</v>
      </c>
      <c r="K25" s="16">
        <v>0</v>
      </c>
      <c r="L25" s="21">
        <v>106892.4</v>
      </c>
      <c r="M25" s="16">
        <v>0</v>
      </c>
      <c r="N25" s="16">
        <v>0</v>
      </c>
      <c r="O25" s="21">
        <v>0</v>
      </c>
      <c r="P25" s="16">
        <v>0</v>
      </c>
      <c r="Q25" s="16">
        <v>0</v>
      </c>
      <c r="R25" s="21">
        <v>80000</v>
      </c>
      <c r="S25" s="16">
        <v>0</v>
      </c>
      <c r="T25" s="16">
        <v>0</v>
      </c>
      <c r="U25" s="21">
        <v>99779</v>
      </c>
      <c r="V25" s="16">
        <v>0</v>
      </c>
      <c r="W25" s="16">
        <v>0</v>
      </c>
      <c r="X25" s="21">
        <v>0</v>
      </c>
      <c r="Y25" s="16">
        <v>0</v>
      </c>
      <c r="Z25" s="16">
        <v>0</v>
      </c>
      <c r="AA25" s="37"/>
      <c r="AB25" s="37"/>
      <c r="AC25" s="37"/>
    </row>
    <row r="26" spans="1:29" s="23" customFormat="1" ht="37.5" x14ac:dyDescent="0.25">
      <c r="A26" s="22"/>
      <c r="B26" s="19"/>
      <c r="C26" s="20"/>
      <c r="D26" s="28">
        <v>12</v>
      </c>
      <c r="E26" s="29" t="s">
        <v>17</v>
      </c>
      <c r="F26" s="21">
        <f t="shared" si="0"/>
        <v>6723275.5</v>
      </c>
      <c r="G26" s="16">
        <v>0</v>
      </c>
      <c r="H26" s="16">
        <v>0</v>
      </c>
      <c r="I26" s="16">
        <v>0</v>
      </c>
      <c r="J26" s="16">
        <v>0</v>
      </c>
      <c r="K26" s="16">
        <v>0</v>
      </c>
      <c r="L26" s="21">
        <v>267231</v>
      </c>
      <c r="M26" s="16">
        <v>0</v>
      </c>
      <c r="N26" s="16">
        <v>0</v>
      </c>
      <c r="O26" s="21">
        <v>364690</v>
      </c>
      <c r="P26" s="16">
        <v>0</v>
      </c>
      <c r="Q26" s="16">
        <v>0</v>
      </c>
      <c r="R26" s="21">
        <v>438670</v>
      </c>
      <c r="S26" s="16">
        <v>0</v>
      </c>
      <c r="T26" s="16">
        <v>0</v>
      </c>
      <c r="U26" s="21">
        <v>52684.5</v>
      </c>
      <c r="V26" s="16">
        <v>0</v>
      </c>
      <c r="W26" s="16">
        <v>0</v>
      </c>
      <c r="X26" s="16">
        <v>2800000</v>
      </c>
      <c r="Y26" s="16">
        <v>0</v>
      </c>
      <c r="Z26" s="16">
        <v>0</v>
      </c>
      <c r="AA26" s="37"/>
      <c r="AB26" s="37"/>
      <c r="AC26" s="37"/>
    </row>
    <row r="27" spans="1:29" s="23" customFormat="1" ht="37.5" x14ac:dyDescent="0.3">
      <c r="A27" s="22"/>
      <c r="B27" s="19">
        <v>10100</v>
      </c>
      <c r="C27" s="20">
        <v>32513</v>
      </c>
      <c r="D27" s="28">
        <v>13</v>
      </c>
      <c r="E27" s="29" t="s">
        <v>1</v>
      </c>
      <c r="F27" s="21">
        <f t="shared" si="0"/>
        <v>1320000</v>
      </c>
      <c r="G27" s="16">
        <v>0</v>
      </c>
      <c r="H27" s="16">
        <v>0</v>
      </c>
      <c r="I27" s="41">
        <v>1300000</v>
      </c>
      <c r="J27" s="16">
        <v>0</v>
      </c>
      <c r="K27" s="16">
        <v>0</v>
      </c>
      <c r="L27" s="21">
        <v>0</v>
      </c>
      <c r="M27" s="16">
        <v>0</v>
      </c>
      <c r="N27" s="16">
        <v>0</v>
      </c>
      <c r="O27" s="21">
        <v>0</v>
      </c>
      <c r="P27" s="16">
        <v>0</v>
      </c>
      <c r="Q27" s="16">
        <v>0</v>
      </c>
      <c r="R27" s="21">
        <v>20000</v>
      </c>
      <c r="S27" s="16">
        <v>0</v>
      </c>
      <c r="T27" s="16">
        <v>0</v>
      </c>
      <c r="U27" s="21">
        <v>0</v>
      </c>
      <c r="V27" s="16">
        <v>0</v>
      </c>
      <c r="W27" s="16">
        <v>0</v>
      </c>
      <c r="X27" s="21">
        <v>0</v>
      </c>
      <c r="Y27" s="16">
        <v>0</v>
      </c>
      <c r="Z27" s="16">
        <v>0</v>
      </c>
      <c r="AA27" s="37"/>
      <c r="AB27" s="37"/>
      <c r="AC27" s="37"/>
    </row>
    <row r="28" spans="1:29" s="18" customFormat="1" ht="18.75" x14ac:dyDescent="0.25">
      <c r="A28" s="15"/>
      <c r="B28" s="3">
        <v>10200</v>
      </c>
      <c r="C28" s="2">
        <v>32501</v>
      </c>
      <c r="D28" s="62" t="s">
        <v>0</v>
      </c>
      <c r="E28" s="63"/>
      <c r="F28" s="21">
        <f>I28+L28+O28+R28+X28+U28</f>
        <v>19548744.170000002</v>
      </c>
      <c r="G28" s="16">
        <v>0</v>
      </c>
      <c r="H28" s="16">
        <v>0</v>
      </c>
      <c r="I28" s="17">
        <f>SUM(I15:I27)</f>
        <v>13270219</v>
      </c>
      <c r="J28" s="16">
        <v>0</v>
      </c>
      <c r="K28" s="16">
        <v>0</v>
      </c>
      <c r="L28" s="17">
        <f t="shared" ref="L28" si="1">SUM(L15:L27)</f>
        <v>1014684.3699999999</v>
      </c>
      <c r="M28" s="16">
        <v>0</v>
      </c>
      <c r="N28" s="16">
        <v>0</v>
      </c>
      <c r="O28" s="17">
        <f t="shared" ref="O28" si="2">SUM(O15:O27)</f>
        <v>1064582.8</v>
      </c>
      <c r="P28" s="16">
        <v>0</v>
      </c>
      <c r="Q28" s="16">
        <v>0</v>
      </c>
      <c r="R28" s="17">
        <f t="shared" ref="R28" si="3">SUM(R15:R27)</f>
        <v>938670</v>
      </c>
      <c r="S28" s="16">
        <v>0</v>
      </c>
      <c r="T28" s="16">
        <v>0</v>
      </c>
      <c r="U28" s="17">
        <f t="shared" ref="U28" si="4">SUM(U15:U27)</f>
        <v>460588</v>
      </c>
      <c r="V28" s="16">
        <v>0</v>
      </c>
      <c r="W28" s="16">
        <v>0</v>
      </c>
      <c r="X28" s="17">
        <f t="shared" ref="X28" si="5">SUM(X15:X27)</f>
        <v>2800000</v>
      </c>
      <c r="Y28" s="16">
        <v>0</v>
      </c>
      <c r="Z28" s="16">
        <v>0</v>
      </c>
      <c r="AA28" s="38"/>
      <c r="AB28" s="38"/>
      <c r="AC28" s="38"/>
    </row>
  </sheetData>
  <mergeCells count="23">
    <mergeCell ref="D28:E28"/>
    <mergeCell ref="D11:D14"/>
    <mergeCell ref="E11:E14"/>
    <mergeCell ref="F13:F14"/>
    <mergeCell ref="F11:H12"/>
    <mergeCell ref="O13:O14"/>
    <mergeCell ref="U12:W12"/>
    <mergeCell ref="U13:U14"/>
    <mergeCell ref="D8:Z8"/>
    <mergeCell ref="I12:K12"/>
    <mergeCell ref="L12:N12"/>
    <mergeCell ref="X12:Z12"/>
    <mergeCell ref="O12:Q12"/>
    <mergeCell ref="R13:R14"/>
    <mergeCell ref="R12:T12"/>
    <mergeCell ref="X13:X14"/>
    <mergeCell ref="I13:I14"/>
    <mergeCell ref="L13:L14"/>
    <mergeCell ref="I11:Z11"/>
    <mergeCell ref="D2:Z2"/>
    <mergeCell ref="D3:Z3"/>
    <mergeCell ref="D4:Z4"/>
    <mergeCell ref="E5:Z5"/>
  </mergeCells>
  <pageMargins left="0.27559055118110237" right="0.15748031496062992" top="0.51181102362204722" bottom="0.19685039370078741" header="0.19685039370078741" footer="0.15748031496062992"/>
  <pageSetup paperSize="9" scale="46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№9</vt:lpstr>
      <vt:lpstr>'Приложение №9'!Область_печати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User223</cp:lastModifiedBy>
  <cp:lastPrinted>2025-02-21T08:18:07Z</cp:lastPrinted>
  <dcterms:created xsi:type="dcterms:W3CDTF">2013-11-08T03:03:05Z</dcterms:created>
  <dcterms:modified xsi:type="dcterms:W3CDTF">2025-03-04T04:17:55Z</dcterms:modified>
</cp:coreProperties>
</file>