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6" i="2" l="1"/>
  <c r="M26" i="2"/>
  <c r="N23" i="2" l="1"/>
  <c r="M23" i="2"/>
  <c r="N28" i="2" l="1"/>
  <c r="M28" i="2"/>
  <c r="N25" i="2" l="1"/>
  <c r="M25" i="2"/>
  <c r="N22" i="2" l="1"/>
  <c r="N24" i="2"/>
  <c r="N33" i="2"/>
  <c r="M31" i="2"/>
  <c r="N31" i="2" l="1"/>
  <c r="N30" i="2" s="1"/>
  <c r="N21" i="2" l="1"/>
  <c r="Q32" i="2"/>
  <c r="Q31" i="2" s="1"/>
  <c r="Q30" i="2" s="1"/>
  <c r="Q24" i="2" s="1"/>
  <c r="Q22" i="2" s="1"/>
  <c r="Q21" i="2" s="1"/>
  <c r="O32" i="2"/>
  <c r="O31" i="2" s="1"/>
  <c r="O30" i="2" s="1"/>
  <c r="O24" i="2" s="1"/>
  <c r="O22" i="2" s="1"/>
  <c r="O21" i="2" s="1"/>
  <c r="M30" i="2"/>
  <c r="M24" i="2" l="1"/>
  <c r="M22" i="2"/>
  <c r="M33" i="2" s="1"/>
  <c r="R30" i="2"/>
  <c r="R24" i="2" s="1"/>
  <c r="R22" i="2" s="1"/>
  <c r="R21" i="2" s="1"/>
  <c r="P30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<sst xmlns="http://schemas.openxmlformats.org/spreadsheetml/2006/main" count="47" uniqueCount="39">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</sst>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5"/>
  <sheetViews>
    <sheetView showGridLines="0" tabSelected="1" topLeftCell="G24" workbookViewId="0">
      <selection activeCell="P28" sqref="P28:R28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100" t="s">
        <v>29</v>
      </c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</row>
    <row r="2" spans="1:28" s="71" customFormat="1" ht="18.75" x14ac:dyDescent="0.3">
      <c r="G2" s="100" t="s">
        <v>33</v>
      </c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</row>
    <row r="3" spans="1:28" s="71" customFormat="1" ht="18.75" x14ac:dyDescent="0.3">
      <c r="G3" s="100" t="s">
        <v>34</v>
      </c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</row>
    <row r="4" spans="1:28" s="71" customFormat="1" ht="18.75" x14ac:dyDescent="0.3">
      <c r="G4" s="100" t="s">
        <v>35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8" s="71" customFormat="1" ht="18.75" x14ac:dyDescent="0.3">
      <c r="G5" s="100" t="s">
        <v>36</v>
      </c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</row>
    <row r="6" spans="1:28" s="71" customFormat="1" x14ac:dyDescent="0.2"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</row>
    <row r="7" spans="1:28" ht="18.75" x14ac:dyDescent="0.3">
      <c r="G7" s="82" t="s">
        <v>29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</row>
    <row r="8" spans="1:28" ht="18.75" x14ac:dyDescent="0.2">
      <c r="G8" s="83" t="s">
        <v>22</v>
      </c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8" ht="18.75" x14ac:dyDescent="0.3">
      <c r="G9" s="82" t="s">
        <v>25</v>
      </c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8" ht="18.75" x14ac:dyDescent="0.2">
      <c r="G10" s="83" t="s">
        <v>26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8" x14ac:dyDescent="0.2"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90" t="s">
        <v>14</v>
      </c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90" t="s">
        <v>13</v>
      </c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90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9" t="s">
        <v>27</v>
      </c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92" t="s">
        <v>10</v>
      </c>
      <c r="H17" s="94" t="s">
        <v>19</v>
      </c>
      <c r="I17" s="96" t="s">
        <v>9</v>
      </c>
      <c r="J17" s="96"/>
      <c r="K17" s="96"/>
      <c r="L17" s="52"/>
      <c r="M17" s="93" t="s">
        <v>8</v>
      </c>
      <c r="N17" s="93"/>
      <c r="O17" s="93"/>
      <c r="P17" s="93"/>
      <c r="Q17" s="93"/>
      <c r="R17" s="93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93"/>
      <c r="H18" s="95"/>
      <c r="I18" s="93" t="s">
        <v>5</v>
      </c>
      <c r="J18" s="93" t="s">
        <v>4</v>
      </c>
      <c r="K18" s="80" t="s">
        <v>3</v>
      </c>
      <c r="L18" s="53"/>
      <c r="M18" s="97" t="s">
        <v>18</v>
      </c>
      <c r="N18" s="98"/>
      <c r="O18" s="97" t="s">
        <v>23</v>
      </c>
      <c r="P18" s="98"/>
      <c r="Q18" s="97" t="s">
        <v>28</v>
      </c>
      <c r="R18" s="98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93"/>
      <c r="H19" s="81"/>
      <c r="I19" s="99"/>
      <c r="J19" s="99"/>
      <c r="K19" s="81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58573504.719999999</v>
      </c>
      <c r="N21" s="42">
        <f>N22+N23</f>
        <v>58241178.329999998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5">
        <v>502</v>
      </c>
      <c r="C22" s="85"/>
      <c r="D22" s="85"/>
      <c r="E22" s="85"/>
      <c r="F22" s="86"/>
      <c r="G22" s="51"/>
      <c r="H22" s="54" t="s">
        <v>16</v>
      </c>
      <c r="I22" s="50"/>
      <c r="J22" s="50"/>
      <c r="K22" s="50"/>
      <c r="L22" s="40"/>
      <c r="M22" s="42">
        <f>M25+M30</f>
        <v>43078504.719999999</v>
      </c>
      <c r="N22" s="42">
        <f>N25+N30</f>
        <v>42746178.329999998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5">
        <v>400</v>
      </c>
      <c r="C23" s="85"/>
      <c r="D23" s="85"/>
      <c r="E23" s="85"/>
      <c r="F23" s="86"/>
      <c r="G23" s="51"/>
      <c r="H23" s="54" t="s">
        <v>17</v>
      </c>
      <c r="I23" s="50"/>
      <c r="J23" s="50"/>
      <c r="K23" s="50"/>
      <c r="L23" s="40"/>
      <c r="M23" s="42">
        <f>M28</f>
        <v>15495000</v>
      </c>
      <c r="N23" s="42">
        <f>N28</f>
        <v>15495000</v>
      </c>
      <c r="O23" s="42">
        <v>0</v>
      </c>
      <c r="P23" s="42">
        <f>P30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7">
        <v>409</v>
      </c>
      <c r="E24" s="87"/>
      <c r="F24" s="88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M30+M25+M28</f>
        <v>58573504.719999999</v>
      </c>
      <c r="N24" s="42">
        <f>N30+N25+N28</f>
        <v>58241178.329999998</v>
      </c>
      <c r="O24" s="42">
        <f t="shared" ref="O24:R24" si="2">O30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43078504.719999999</v>
      </c>
      <c r="N25" s="42">
        <f>N26</f>
        <v>42746178.329999998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f>M27</f>
        <v>43078504.719999999</v>
      </c>
      <c r="N26" s="42">
        <f>N27</f>
        <v>42746178.329999998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43078504.719999999</v>
      </c>
      <c r="N27" s="42">
        <v>42746178.329999998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2" customFormat="1" ht="37.5" x14ac:dyDescent="0.25">
      <c r="A28" s="5"/>
      <c r="B28" s="73"/>
      <c r="C28" s="74"/>
      <c r="D28" s="75"/>
      <c r="E28" s="75"/>
      <c r="F28" s="76"/>
      <c r="G28" s="77"/>
      <c r="H28" s="37" t="s">
        <v>31</v>
      </c>
      <c r="I28" s="38">
        <v>502</v>
      </c>
      <c r="J28" s="39">
        <v>5</v>
      </c>
      <c r="K28" s="39">
        <v>2</v>
      </c>
      <c r="L28" s="31"/>
      <c r="M28" s="42">
        <f>M29</f>
        <v>15495000</v>
      </c>
      <c r="N28" s="42">
        <f>N29</f>
        <v>15495000</v>
      </c>
      <c r="O28" s="42">
        <v>0</v>
      </c>
      <c r="P28" s="42">
        <v>0</v>
      </c>
      <c r="Q28" s="42">
        <v>0</v>
      </c>
      <c r="R28" s="42">
        <v>0</v>
      </c>
      <c r="S28" s="77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2" customFormat="1" ht="56.25" x14ac:dyDescent="0.25">
      <c r="A29" s="5"/>
      <c r="B29" s="73"/>
      <c r="C29" s="74"/>
      <c r="D29" s="75"/>
      <c r="E29" s="75"/>
      <c r="F29" s="76"/>
      <c r="G29" s="77"/>
      <c r="H29" s="79" t="s">
        <v>38</v>
      </c>
      <c r="I29" s="38">
        <v>502</v>
      </c>
      <c r="J29" s="39">
        <v>5</v>
      </c>
      <c r="K29" s="39">
        <v>2</v>
      </c>
      <c r="L29" s="31"/>
      <c r="M29" s="42">
        <v>15495000</v>
      </c>
      <c r="N29" s="42">
        <v>15495000</v>
      </c>
      <c r="O29" s="42">
        <v>0</v>
      </c>
      <c r="P29" s="42">
        <v>0</v>
      </c>
      <c r="Q29" s="42">
        <v>0</v>
      </c>
      <c r="R29" s="42">
        <v>0</v>
      </c>
      <c r="S29" s="77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18.75" x14ac:dyDescent="0.3">
      <c r="A30" s="5"/>
      <c r="B30" s="16"/>
      <c r="C30" s="17"/>
      <c r="D30" s="18"/>
      <c r="E30" s="18"/>
      <c r="F30" s="19"/>
      <c r="G30" s="49" t="s">
        <v>0</v>
      </c>
      <c r="H30" s="78" t="s">
        <v>37</v>
      </c>
      <c r="I30" s="38">
        <v>502</v>
      </c>
      <c r="J30" s="39">
        <v>11</v>
      </c>
      <c r="K30" s="39">
        <v>0</v>
      </c>
      <c r="L30" s="31"/>
      <c r="M30" s="42">
        <f t="shared" ref="M30:O30" si="3">M31</f>
        <v>0</v>
      </c>
      <c r="N30" s="42">
        <f t="shared" si="3"/>
        <v>0</v>
      </c>
      <c r="O30" s="42">
        <f t="shared" si="3"/>
        <v>70000</v>
      </c>
      <c r="P30" s="42">
        <f t="shared" ref="P30:R30" si="4">P31</f>
        <v>0</v>
      </c>
      <c r="Q30" s="42">
        <f>Q31</f>
        <v>70000</v>
      </c>
      <c r="R30" s="42">
        <f t="shared" si="4"/>
        <v>0</v>
      </c>
      <c r="S30" s="2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44"/>
      <c r="C31" s="45"/>
      <c r="D31" s="47"/>
      <c r="E31" s="47"/>
      <c r="F31" s="48"/>
      <c r="G31" s="49"/>
      <c r="H31" s="37" t="s">
        <v>20</v>
      </c>
      <c r="I31" s="38">
        <v>502</v>
      </c>
      <c r="J31" s="39">
        <v>11</v>
      </c>
      <c r="K31" s="39">
        <v>2</v>
      </c>
      <c r="L31" s="31"/>
      <c r="M31" s="42">
        <f>M32</f>
        <v>0</v>
      </c>
      <c r="N31" s="42">
        <f>N32</f>
        <v>0</v>
      </c>
      <c r="O31" s="42">
        <f>O32</f>
        <v>70000</v>
      </c>
      <c r="P31" s="43">
        <v>0</v>
      </c>
      <c r="Q31" s="42">
        <f>Q32</f>
        <v>70000</v>
      </c>
      <c r="R31" s="43">
        <v>0</v>
      </c>
      <c r="S31" s="46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75" x14ac:dyDescent="0.25">
      <c r="A32" s="5"/>
      <c r="B32" s="60"/>
      <c r="C32" s="61"/>
      <c r="D32" s="62"/>
      <c r="E32" s="62"/>
      <c r="F32" s="63"/>
      <c r="G32" s="64"/>
      <c r="H32" s="37" t="s">
        <v>24</v>
      </c>
      <c r="I32" s="38">
        <v>502</v>
      </c>
      <c r="J32" s="39">
        <v>11</v>
      </c>
      <c r="K32" s="39">
        <v>2</v>
      </c>
      <c r="L32" s="31"/>
      <c r="M32" s="42">
        <v>0</v>
      </c>
      <c r="N32" s="42">
        <v>0</v>
      </c>
      <c r="O32" s="42">
        <f>O33</f>
        <v>70000</v>
      </c>
      <c r="P32" s="43">
        <v>0</v>
      </c>
      <c r="Q32" s="42">
        <f>Q33</f>
        <v>70000</v>
      </c>
      <c r="R32" s="43">
        <v>0</v>
      </c>
      <c r="S32" s="64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18.75" x14ac:dyDescent="0.25">
      <c r="A33" s="5"/>
      <c r="B33" s="32"/>
      <c r="C33" s="33"/>
      <c r="D33" s="35"/>
      <c r="E33" s="35"/>
      <c r="F33" s="36"/>
      <c r="G33" s="49"/>
      <c r="H33" s="37" t="s">
        <v>21</v>
      </c>
      <c r="I33" s="38"/>
      <c r="J33" s="39"/>
      <c r="K33" s="39"/>
      <c r="L33" s="31"/>
      <c r="M33" s="42">
        <f>M22+M23</f>
        <v>58573504.719999999</v>
      </c>
      <c r="N33" s="42">
        <f>N22+N23</f>
        <v>58241178.329999998</v>
      </c>
      <c r="O33" s="42">
        <v>70000</v>
      </c>
      <c r="P33" s="42">
        <v>0</v>
      </c>
      <c r="Q33" s="42">
        <v>70000</v>
      </c>
      <c r="R33" s="42">
        <v>0</v>
      </c>
      <c r="S33" s="3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3">
      <c r="G34" s="41"/>
      <c r="H34" s="2"/>
      <c r="I34" s="2"/>
      <c r="J34" s="2"/>
      <c r="K34" s="2"/>
      <c r="L34" s="4"/>
      <c r="M34" s="2"/>
      <c r="N34" s="2"/>
      <c r="O34" s="3"/>
      <c r="P34" s="3"/>
      <c r="Q34" s="4"/>
      <c r="R34" s="4"/>
    </row>
    <row r="35" spans="1:28" ht="15.75" x14ac:dyDescent="0.25">
      <c r="G35" s="2"/>
    </row>
  </sheetData>
  <mergeCells count="28">
    <mergeCell ref="G1:V1"/>
    <mergeCell ref="G6:V6"/>
    <mergeCell ref="G5:V5"/>
    <mergeCell ref="G4:V4"/>
    <mergeCell ref="G3:V3"/>
    <mergeCell ref="G2:V2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7:V7"/>
    <mergeCell ref="G8:V8"/>
    <mergeCell ref="G9:V9"/>
    <mergeCell ref="G11:R11"/>
    <mergeCell ref="G10:V10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2024-11-02T04:20:48Z</cp:lastPrinted>
  <dcterms:created xsi:type="dcterms:W3CDTF">2016-11-07T08:20:22Z</dcterms:created>
  <dcterms:modified xsi:type="dcterms:W3CDTF">2024-12-03T08:55:13Z</dcterms:modified>
</cp:coreProperties>
</file>