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№9'!$A$2:$AL$34</definedName>
  </definedNames>
  <calcPr calcId="145621"/>
</workbook>
</file>

<file path=xl/calcChain.xml><?xml version="1.0" encoding="utf-8"?>
<calcChain xmlns="http://schemas.openxmlformats.org/spreadsheetml/2006/main">
  <c r="AG34" i="2" l="1"/>
  <c r="AD34" i="2" l="1"/>
  <c r="AA34" i="2" l="1"/>
  <c r="F32" i="2" l="1"/>
  <c r="X34" i="2"/>
  <c r="F22" i="2" l="1"/>
  <c r="F33" i="2"/>
  <c r="F31" i="2"/>
  <c r="F30" i="2"/>
  <c r="F29" i="2"/>
  <c r="F28" i="2"/>
  <c r="F27" i="2"/>
  <c r="F25" i="2"/>
  <c r="F24" i="2"/>
  <c r="F23" i="2"/>
  <c r="F21" i="2"/>
  <c r="U34" i="2" l="1"/>
  <c r="F26" i="2" l="1"/>
  <c r="O34" i="2" l="1"/>
  <c r="L34" i="2"/>
  <c r="AJ34" i="2" l="1"/>
  <c r="I34" i="2" l="1"/>
  <c r="F34" i="2" s="1"/>
  <c r="R34" i="2" l="1"/>
</calcChain>
</file>

<file path=xl/sharedStrings.xml><?xml version="1.0" encoding="utf-8"?>
<sst xmlns="http://schemas.openxmlformats.org/spreadsheetml/2006/main" count="71" uniqueCount="39">
  <si>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</si>
  <si>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</si>
  <si>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</si>
  <si>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</si>
  <si>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</si>
  <si>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</si>
  <si>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</si>
  <si>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</si>
  <si>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</si>
  <si>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</si>
  <si>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</si>
  <si>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</si>
  <si>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</si>
  <si>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</si>
  <si>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</si>
  <si>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</si>
  <si>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</si>
  <si>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</si>
  <si>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</si>
  <si>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</si>
  <si>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</si>
  <si>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</si>
  <si>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</si>
  <si>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</si>
  <si>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</si>
  <si>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</si>
  <si>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</si>
  <si>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</si>
  <si>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</si>
  <si>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"О бюджете Усть-Ишимского муниципального района Омской области на 2024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</si>
  <si>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</si>
  <si>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</si>
  <si>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</si>
  <si>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</si>
  <si>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 xml:space="preserve">Иные межбюджетные трансферты на  улучшение водоснабжения населенных пунктов 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</si>
  <si>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</si>
  <si>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 и Правительства Омской области</t>
  </si>
  <si>
    <t xml:space="preserve">Иные межбюджетные трансферты на организацию в границах поселения водоснабжения населения в Усть-Ишимском муниципальном района Омской области в соответствии с заключенными соглашениями в 2024 году  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</si>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</sst>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"/>
  <sheetViews>
    <sheetView showGridLines="0" tabSelected="1" view="pageBreakPreview" topLeftCell="D24" zoomScale="67" zoomScaleNormal="100" zoomScaleSheetLayoutView="67" workbookViewId="0">
      <selection activeCell="I50" sqref="I50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42578125" style="1" customWidth="1"/>
    <col min="5" max="5" width="26.85546875" style="1" customWidth="1"/>
    <col min="6" max="6" width="16.140625" style="1" customWidth="1"/>
    <col min="7" max="8" width="6.7109375" style="1" customWidth="1"/>
    <col min="9" max="9" width="16.7109375" style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.85546875" style="1" customWidth="1"/>
    <col min="22" max="23" width="6.7109375" style="1" customWidth="1"/>
    <col min="24" max="24" width="14.5703125" style="1" customWidth="1"/>
    <col min="25" max="26" width="6.7109375" style="1" customWidth="1"/>
    <col min="27" max="27" width="13.7109375" style="1" customWidth="1"/>
    <col min="28" max="29" width="6.7109375" style="1" customWidth="1"/>
    <col min="30" max="30" width="15.140625" style="1" bestFit="1" customWidth="1"/>
    <col min="31" max="32" width="6.7109375" style="1" customWidth="1"/>
    <col min="33" max="33" width="15.42578125" style="1" customWidth="1"/>
    <col min="34" max="35" width="6.7109375" style="1" customWidth="1"/>
    <col min="36" max="36" width="14.42578125" style="1" customWidth="1"/>
    <col min="37" max="38" width="6.7109375" style="1" customWidth="1"/>
    <col min="39" max="41" width="14.42578125" style="1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</row>
    <row r="2" spans="1:41" ht="18.75" customHeight="1" x14ac:dyDescent="0.3">
      <c r="A2" s="4"/>
      <c r="B2" s="4"/>
      <c r="C2" s="4"/>
      <c r="D2" s="73" t="s">
        <v>38</v>
      </c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34"/>
      <c r="AN2" s="34"/>
      <c r="AO2" s="34"/>
    </row>
    <row r="3" spans="1:41" ht="19.5" customHeight="1" x14ac:dyDescent="0.3">
      <c r="A3" s="4"/>
      <c r="B3" s="4"/>
      <c r="C3" s="4"/>
      <c r="D3" s="73" t="s">
        <v>14</v>
      </c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34"/>
      <c r="AN3" s="34"/>
      <c r="AO3" s="34"/>
    </row>
    <row r="4" spans="1:41" ht="17.25" customHeight="1" x14ac:dyDescent="0.3">
      <c r="A4" s="4"/>
      <c r="B4" s="4"/>
      <c r="C4" s="4"/>
      <c r="D4" s="73" t="s">
        <v>17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34"/>
      <c r="AN4" s="34"/>
      <c r="AO4" s="34"/>
    </row>
    <row r="5" spans="1:41" ht="18.75" customHeight="1" x14ac:dyDescent="0.3">
      <c r="A5" s="4"/>
      <c r="B5" s="4"/>
      <c r="C5" s="4"/>
      <c r="D5" s="73" t="s">
        <v>29</v>
      </c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34"/>
      <c r="AN5" s="34"/>
      <c r="AO5" s="34"/>
    </row>
    <row r="6" spans="1:41" ht="19.5" customHeight="1" x14ac:dyDescent="0.3">
      <c r="A6" s="4"/>
      <c r="B6" s="4"/>
      <c r="C6" s="4"/>
      <c r="D6" s="73" t="s">
        <v>25</v>
      </c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34"/>
      <c r="AN6" s="34"/>
      <c r="AO6" s="34"/>
    </row>
    <row r="7" spans="1:41" ht="15" customHeight="1" x14ac:dyDescent="0.3">
      <c r="A7" s="4"/>
      <c r="B7" s="4"/>
      <c r="C7" s="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35"/>
      <c r="AN7" s="35"/>
      <c r="AO7" s="35"/>
    </row>
    <row r="8" spans="1:41" ht="15" customHeight="1" x14ac:dyDescent="0.3">
      <c r="A8" s="4"/>
      <c r="B8" s="11"/>
      <c r="C8" s="11"/>
      <c r="D8" s="73" t="s">
        <v>24</v>
      </c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34"/>
      <c r="AN8" s="34"/>
      <c r="AO8" s="34"/>
    </row>
    <row r="9" spans="1:41" ht="18.75" customHeight="1" x14ac:dyDescent="0.3">
      <c r="A9" s="4"/>
      <c r="B9" s="11"/>
      <c r="C9" s="11"/>
      <c r="D9" s="77" t="s">
        <v>14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36"/>
      <c r="AN9" s="36"/>
      <c r="AO9" s="36"/>
    </row>
    <row r="10" spans="1:41" ht="18.75" customHeight="1" x14ac:dyDescent="0.3">
      <c r="A10" s="4"/>
      <c r="B10" s="11"/>
      <c r="C10" s="11"/>
      <c r="D10" s="73" t="s">
        <v>26</v>
      </c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34"/>
      <c r="AN10" s="34"/>
      <c r="AO10" s="34"/>
    </row>
    <row r="11" spans="1:41" ht="18.75" customHeight="1" x14ac:dyDescent="0.3">
      <c r="A11" s="4"/>
      <c r="B11" s="11"/>
      <c r="C11" s="11"/>
      <c r="D11" s="14"/>
      <c r="E11" s="73" t="s">
        <v>25</v>
      </c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34"/>
      <c r="AN11" s="34"/>
      <c r="AO11" s="34"/>
    </row>
    <row r="12" spans="1:41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</row>
    <row r="13" spans="1:41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</row>
    <row r="14" spans="1:41" ht="55.5" customHeight="1" x14ac:dyDescent="0.3">
      <c r="A14" s="9"/>
      <c r="B14" s="7"/>
      <c r="C14" s="7"/>
      <c r="D14" s="78" t="s">
        <v>27</v>
      </c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37"/>
      <c r="AN14" s="37"/>
      <c r="AO14" s="37"/>
    </row>
    <row r="15" spans="1:41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3"/>
      <c r="M15" s="13"/>
      <c r="N15" s="13"/>
      <c r="O15" s="13"/>
      <c r="P15" s="13"/>
      <c r="Q15" s="13"/>
      <c r="R15" s="12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</row>
    <row r="16" spans="1:41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3"/>
      <c r="M16" s="13"/>
      <c r="N16" s="13"/>
      <c r="O16" s="13"/>
      <c r="P16" s="13"/>
      <c r="Q16" s="13"/>
      <c r="R16" s="12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</row>
    <row r="17" spans="1:41" ht="16.5" customHeight="1" x14ac:dyDescent="0.3">
      <c r="A17" s="12"/>
      <c r="B17" s="12"/>
      <c r="C17" s="12"/>
      <c r="D17" s="66" t="s">
        <v>13</v>
      </c>
      <c r="E17" s="66" t="s">
        <v>12</v>
      </c>
      <c r="F17" s="67" t="s">
        <v>11</v>
      </c>
      <c r="G17" s="68"/>
      <c r="H17" s="69"/>
      <c r="I17" s="75" t="s">
        <v>18</v>
      </c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38"/>
      <c r="AN17" s="38"/>
      <c r="AO17" s="38"/>
    </row>
    <row r="18" spans="1:41" ht="369" customHeight="1" x14ac:dyDescent="0.3">
      <c r="A18" s="4"/>
      <c r="B18" s="6"/>
      <c r="C18" s="8"/>
      <c r="D18" s="66"/>
      <c r="E18" s="66"/>
      <c r="F18" s="70"/>
      <c r="G18" s="71"/>
      <c r="H18" s="72"/>
      <c r="I18" s="57" t="s">
        <v>21</v>
      </c>
      <c r="J18" s="62"/>
      <c r="K18" s="63"/>
      <c r="L18" s="57" t="s">
        <v>20</v>
      </c>
      <c r="M18" s="62"/>
      <c r="N18" s="63"/>
      <c r="O18" s="57" t="s">
        <v>30</v>
      </c>
      <c r="P18" s="58"/>
      <c r="Q18" s="59"/>
      <c r="R18" s="57" t="s">
        <v>31</v>
      </c>
      <c r="S18" s="62"/>
      <c r="T18" s="63"/>
      <c r="U18" s="57" t="s">
        <v>32</v>
      </c>
      <c r="V18" s="58"/>
      <c r="W18" s="59"/>
      <c r="X18" s="57" t="s">
        <v>34</v>
      </c>
      <c r="Y18" s="58"/>
      <c r="Z18" s="59"/>
      <c r="AA18" s="57" t="s">
        <v>33</v>
      </c>
      <c r="AB18" s="58"/>
      <c r="AC18" s="59"/>
      <c r="AD18" s="57" t="s">
        <v>35</v>
      </c>
      <c r="AE18" s="58"/>
      <c r="AF18" s="59"/>
      <c r="AG18" s="57" t="s">
        <v>36</v>
      </c>
      <c r="AH18" s="58"/>
      <c r="AI18" s="59"/>
      <c r="AJ18" s="57" t="s">
        <v>37</v>
      </c>
      <c r="AK18" s="58"/>
      <c r="AL18" s="59"/>
      <c r="AM18" s="39"/>
      <c r="AN18" s="39"/>
      <c r="AO18" s="39"/>
    </row>
    <row r="19" spans="1:41" ht="39.75" customHeight="1" x14ac:dyDescent="0.3">
      <c r="A19" s="4"/>
      <c r="B19" s="5"/>
      <c r="C19" s="7"/>
      <c r="D19" s="66"/>
      <c r="E19" s="66"/>
      <c r="F19" s="60" t="s">
        <v>22</v>
      </c>
      <c r="G19" s="26" t="s">
        <v>23</v>
      </c>
      <c r="H19" s="26" t="s">
        <v>28</v>
      </c>
      <c r="I19" s="60" t="s">
        <v>22</v>
      </c>
      <c r="J19" s="33" t="s">
        <v>23</v>
      </c>
      <c r="K19" s="33" t="s">
        <v>28</v>
      </c>
      <c r="L19" s="60" t="s">
        <v>22</v>
      </c>
      <c r="M19" s="44" t="s">
        <v>23</v>
      </c>
      <c r="N19" s="44" t="s">
        <v>28</v>
      </c>
      <c r="O19" s="60" t="s">
        <v>22</v>
      </c>
      <c r="P19" s="44" t="s">
        <v>23</v>
      </c>
      <c r="Q19" s="44" t="s">
        <v>28</v>
      </c>
      <c r="R19" s="60" t="s">
        <v>22</v>
      </c>
      <c r="S19" s="33" t="s">
        <v>23</v>
      </c>
      <c r="T19" s="33" t="s">
        <v>28</v>
      </c>
      <c r="U19" s="60" t="s">
        <v>22</v>
      </c>
      <c r="V19" s="46" t="s">
        <v>23</v>
      </c>
      <c r="W19" s="46" t="s">
        <v>28</v>
      </c>
      <c r="X19" s="60" t="s">
        <v>22</v>
      </c>
      <c r="Y19" s="48" t="s">
        <v>23</v>
      </c>
      <c r="Z19" s="48" t="s">
        <v>28</v>
      </c>
      <c r="AA19" s="50" t="s">
        <v>22</v>
      </c>
      <c r="AB19" s="50" t="s">
        <v>23</v>
      </c>
      <c r="AC19" s="50" t="s">
        <v>28</v>
      </c>
      <c r="AD19" s="52" t="s">
        <v>22</v>
      </c>
      <c r="AE19" s="52" t="s">
        <v>23</v>
      </c>
      <c r="AF19" s="52" t="s">
        <v>28</v>
      </c>
      <c r="AG19" s="54" t="s">
        <v>22</v>
      </c>
      <c r="AH19" s="54" t="s">
        <v>23</v>
      </c>
      <c r="AI19" s="54" t="s">
        <v>28</v>
      </c>
      <c r="AJ19" s="50" t="s">
        <v>22</v>
      </c>
      <c r="AK19" s="50" t="s">
        <v>23</v>
      </c>
      <c r="AL19" s="50" t="s">
        <v>28</v>
      </c>
      <c r="AM19" s="39"/>
      <c r="AN19" s="39"/>
      <c r="AO19" s="39"/>
    </row>
    <row r="20" spans="1:41" ht="0.75" hidden="1" customHeight="1" x14ac:dyDescent="0.3">
      <c r="A20" s="4"/>
      <c r="B20" s="5"/>
      <c r="C20" s="7"/>
      <c r="D20" s="66"/>
      <c r="E20" s="66"/>
      <c r="F20" s="61"/>
      <c r="G20" s="27"/>
      <c r="H20" s="27"/>
      <c r="I20" s="61"/>
      <c r="J20" s="27"/>
      <c r="K20" s="27"/>
      <c r="L20" s="61"/>
      <c r="M20" s="45"/>
      <c r="N20" s="45"/>
      <c r="O20" s="61"/>
      <c r="P20" s="45"/>
      <c r="Q20" s="45"/>
      <c r="R20" s="61"/>
      <c r="S20" s="27"/>
      <c r="T20" s="27"/>
      <c r="U20" s="61"/>
      <c r="V20" s="47"/>
      <c r="W20" s="47"/>
      <c r="X20" s="61"/>
      <c r="Y20" s="49"/>
      <c r="Z20" s="49"/>
      <c r="AA20" s="51"/>
      <c r="AB20" s="51"/>
      <c r="AC20" s="51"/>
      <c r="AD20" s="53"/>
      <c r="AE20" s="53"/>
      <c r="AF20" s="53"/>
      <c r="AG20" s="55"/>
      <c r="AH20" s="55"/>
      <c r="AI20" s="55"/>
      <c r="AJ20" s="51"/>
      <c r="AK20" s="51"/>
      <c r="AL20" s="51"/>
      <c r="AM20" s="40"/>
      <c r="AN20" s="40"/>
      <c r="AO20" s="40"/>
    </row>
    <row r="21" spans="1:41" s="25" customFormat="1" ht="37.5" x14ac:dyDescent="0.25">
      <c r="A21" s="23"/>
      <c r="B21" s="20"/>
      <c r="C21" s="21"/>
      <c r="D21" s="28">
        <v>1</v>
      </c>
      <c r="E21" s="29" t="s">
        <v>15</v>
      </c>
      <c r="F21" s="30">
        <f>I21+L21+O21+R21+AJ21+U21</f>
        <v>741083.36</v>
      </c>
      <c r="G21" s="24"/>
      <c r="H21" s="24"/>
      <c r="I21" s="30">
        <v>400000</v>
      </c>
      <c r="J21" s="30"/>
      <c r="K21" s="30"/>
      <c r="L21" s="22">
        <v>20337.2</v>
      </c>
      <c r="M21" s="30"/>
      <c r="N21" s="30"/>
      <c r="O21" s="22">
        <v>0</v>
      </c>
      <c r="P21" s="30"/>
      <c r="Q21" s="30"/>
      <c r="R21" s="22">
        <v>68649.5</v>
      </c>
      <c r="S21" s="30"/>
      <c r="T21" s="30"/>
      <c r="U21" s="22">
        <v>0</v>
      </c>
      <c r="V21" s="30"/>
      <c r="W21" s="30"/>
      <c r="X21" s="30"/>
      <c r="Y21" s="30"/>
      <c r="Z21" s="30"/>
      <c r="AA21" s="22">
        <v>0</v>
      </c>
      <c r="AB21" s="30"/>
      <c r="AC21" s="30"/>
      <c r="AD21" s="22">
        <v>267645.19</v>
      </c>
      <c r="AE21" s="30"/>
      <c r="AF21" s="30"/>
      <c r="AG21" s="22">
        <v>20000</v>
      </c>
      <c r="AH21" s="30"/>
      <c r="AI21" s="30"/>
      <c r="AJ21" s="22">
        <v>252096.66</v>
      </c>
      <c r="AK21" s="30"/>
      <c r="AL21" s="30"/>
      <c r="AM21" s="41"/>
      <c r="AN21" s="41"/>
      <c r="AO21" s="41"/>
    </row>
    <row r="22" spans="1:41" s="25" customFormat="1" ht="37.5" x14ac:dyDescent="0.25">
      <c r="A22" s="23"/>
      <c r="B22" s="20"/>
      <c r="C22" s="21"/>
      <c r="D22" s="31">
        <v>2</v>
      </c>
      <c r="E22" s="32" t="s">
        <v>10</v>
      </c>
      <c r="F22" s="30">
        <f>I22+L22+O22+R22+AJ22+U22</f>
        <v>1405754.49</v>
      </c>
      <c r="G22" s="16"/>
      <c r="H22" s="16"/>
      <c r="I22" s="16">
        <v>1293858.93</v>
      </c>
      <c r="J22" s="16"/>
      <c r="K22" s="16"/>
      <c r="L22" s="22">
        <v>48809.279999999999</v>
      </c>
      <c r="M22" s="22"/>
      <c r="N22" s="22"/>
      <c r="O22" s="22">
        <v>0</v>
      </c>
      <c r="P22" s="16"/>
      <c r="Q22" s="16"/>
      <c r="R22" s="22">
        <v>0</v>
      </c>
      <c r="S22" s="22"/>
      <c r="T22" s="22"/>
      <c r="U22" s="22">
        <v>0</v>
      </c>
      <c r="V22" s="16"/>
      <c r="W22" s="16"/>
      <c r="X22" s="16"/>
      <c r="Y22" s="16"/>
      <c r="Z22" s="16"/>
      <c r="AA22" s="22">
        <v>60000</v>
      </c>
      <c r="AB22" s="16"/>
      <c r="AC22" s="16"/>
      <c r="AD22" s="22">
        <v>224514.36</v>
      </c>
      <c r="AE22" s="16"/>
      <c r="AF22" s="16"/>
      <c r="AG22" s="22">
        <v>10000</v>
      </c>
      <c r="AH22" s="16"/>
      <c r="AI22" s="16"/>
      <c r="AJ22" s="22">
        <v>63086.28</v>
      </c>
      <c r="AK22" s="16"/>
      <c r="AL22" s="16"/>
      <c r="AM22" s="42"/>
      <c r="AN22" s="42"/>
      <c r="AO22" s="42"/>
    </row>
    <row r="23" spans="1:41" s="25" customFormat="1" ht="37.5" x14ac:dyDescent="0.25">
      <c r="A23" s="23"/>
      <c r="B23" s="20">
        <v>10100</v>
      </c>
      <c r="C23" s="21">
        <v>32502</v>
      </c>
      <c r="D23" s="31">
        <v>3</v>
      </c>
      <c r="E23" s="32" t="s">
        <v>9</v>
      </c>
      <c r="F23" s="30">
        <f>I23+L23+O23+R23+AJ23+U23</f>
        <v>1083156.1800000002</v>
      </c>
      <c r="G23" s="16"/>
      <c r="H23" s="16"/>
      <c r="I23" s="16">
        <v>993567.06</v>
      </c>
      <c r="J23" s="16"/>
      <c r="K23" s="16"/>
      <c r="L23" s="22">
        <v>0</v>
      </c>
      <c r="M23" s="22"/>
      <c r="N23" s="22"/>
      <c r="O23" s="22">
        <v>0</v>
      </c>
      <c r="P23" s="16"/>
      <c r="Q23" s="16"/>
      <c r="R23" s="22">
        <v>17561.5</v>
      </c>
      <c r="S23" s="22"/>
      <c r="T23" s="22"/>
      <c r="U23" s="22">
        <v>0</v>
      </c>
      <c r="V23" s="16"/>
      <c r="W23" s="16"/>
      <c r="X23" s="16"/>
      <c r="Y23" s="16"/>
      <c r="Z23" s="16"/>
      <c r="AA23" s="22">
        <v>0</v>
      </c>
      <c r="AB23" s="16"/>
      <c r="AC23" s="16"/>
      <c r="AD23" s="22">
        <v>212183.16</v>
      </c>
      <c r="AE23" s="16"/>
      <c r="AF23" s="16"/>
      <c r="AG23" s="22">
        <v>10000</v>
      </c>
      <c r="AH23" s="16"/>
      <c r="AI23" s="16"/>
      <c r="AJ23" s="22">
        <v>72027.62</v>
      </c>
      <c r="AK23" s="16"/>
      <c r="AL23" s="16"/>
      <c r="AM23" s="42"/>
      <c r="AN23" s="42"/>
      <c r="AO23" s="42"/>
    </row>
    <row r="24" spans="1:41" s="25" customFormat="1" ht="37.5" x14ac:dyDescent="0.25">
      <c r="A24" s="23"/>
      <c r="B24" s="20">
        <v>10100</v>
      </c>
      <c r="C24" s="21">
        <v>32503</v>
      </c>
      <c r="D24" s="31">
        <v>4</v>
      </c>
      <c r="E24" s="32" t="s">
        <v>8</v>
      </c>
      <c r="F24" s="30">
        <f>I24+L24+O24+R24+AJ24+U24</f>
        <v>1199342.3600000001</v>
      </c>
      <c r="G24" s="16"/>
      <c r="H24" s="16"/>
      <c r="I24" s="16">
        <v>908859.29</v>
      </c>
      <c r="J24" s="16"/>
      <c r="K24" s="16"/>
      <c r="L24" s="22">
        <v>146427.84</v>
      </c>
      <c r="M24" s="22"/>
      <c r="N24" s="22"/>
      <c r="O24" s="22">
        <v>0</v>
      </c>
      <c r="P24" s="16"/>
      <c r="Q24" s="16"/>
      <c r="R24" s="22">
        <v>0</v>
      </c>
      <c r="S24" s="22"/>
      <c r="T24" s="22"/>
      <c r="U24" s="22">
        <v>0</v>
      </c>
      <c r="V24" s="16"/>
      <c r="W24" s="16"/>
      <c r="X24" s="16"/>
      <c r="Y24" s="16"/>
      <c r="Z24" s="16"/>
      <c r="AA24" s="22">
        <v>0</v>
      </c>
      <c r="AB24" s="16"/>
      <c r="AC24" s="16"/>
      <c r="AD24" s="22">
        <v>191007.87</v>
      </c>
      <c r="AE24" s="16"/>
      <c r="AF24" s="16"/>
      <c r="AG24" s="22">
        <v>15000</v>
      </c>
      <c r="AH24" s="16"/>
      <c r="AI24" s="16"/>
      <c r="AJ24" s="22">
        <v>144055.23000000001</v>
      </c>
      <c r="AK24" s="16"/>
      <c r="AL24" s="16"/>
      <c r="AM24" s="42"/>
      <c r="AN24" s="42"/>
      <c r="AO24" s="42"/>
    </row>
    <row r="25" spans="1:41" s="25" customFormat="1" ht="37.5" x14ac:dyDescent="0.25">
      <c r="A25" s="23"/>
      <c r="B25" s="20">
        <v>10100</v>
      </c>
      <c r="C25" s="21">
        <v>32504</v>
      </c>
      <c r="D25" s="31">
        <v>5</v>
      </c>
      <c r="E25" s="32" t="s">
        <v>7</v>
      </c>
      <c r="F25" s="30">
        <f>I25+L25+O25+R25+AJ25+U26</f>
        <v>1615136.26</v>
      </c>
      <c r="G25" s="16"/>
      <c r="H25" s="16"/>
      <c r="I25" s="16">
        <v>1300000</v>
      </c>
      <c r="J25" s="16"/>
      <c r="K25" s="16"/>
      <c r="L25" s="22">
        <v>146427.84</v>
      </c>
      <c r="M25" s="22"/>
      <c r="N25" s="22"/>
      <c r="O25" s="22">
        <v>0</v>
      </c>
      <c r="P25" s="16"/>
      <c r="Q25" s="16"/>
      <c r="R25" s="22">
        <v>60667</v>
      </c>
      <c r="S25" s="22"/>
      <c r="T25" s="22"/>
      <c r="U25" s="22">
        <v>0</v>
      </c>
      <c r="V25" s="16"/>
      <c r="W25" s="16"/>
      <c r="X25" s="16"/>
      <c r="Y25" s="16"/>
      <c r="Z25" s="16"/>
      <c r="AA25" s="22">
        <v>0</v>
      </c>
      <c r="AB25" s="16"/>
      <c r="AC25" s="16"/>
      <c r="AD25" s="22">
        <v>195497.07</v>
      </c>
      <c r="AE25" s="16"/>
      <c r="AF25" s="16"/>
      <c r="AG25" s="22">
        <v>15000</v>
      </c>
      <c r="AH25" s="16"/>
      <c r="AI25" s="16"/>
      <c r="AJ25" s="22">
        <v>108041.42</v>
      </c>
      <c r="AK25" s="16"/>
      <c r="AL25" s="16"/>
      <c r="AM25" s="42"/>
      <c r="AN25" s="42"/>
      <c r="AO25" s="42"/>
    </row>
    <row r="26" spans="1:41" s="25" customFormat="1" ht="37.5" x14ac:dyDescent="0.25">
      <c r="A26" s="23"/>
      <c r="B26" s="20">
        <v>10100</v>
      </c>
      <c r="C26" s="21">
        <v>32505</v>
      </c>
      <c r="D26" s="31">
        <v>6</v>
      </c>
      <c r="E26" s="32" t="s">
        <v>6</v>
      </c>
      <c r="F26" s="30">
        <f>I26+L26+O26+R26+AJ26</f>
        <v>1678382.31</v>
      </c>
      <c r="G26" s="16"/>
      <c r="H26" s="16"/>
      <c r="I26" s="16">
        <v>1628000</v>
      </c>
      <c r="J26" s="16"/>
      <c r="K26" s="16"/>
      <c r="L26" s="22">
        <v>0</v>
      </c>
      <c r="M26" s="22"/>
      <c r="N26" s="22"/>
      <c r="O26" s="22">
        <v>0</v>
      </c>
      <c r="P26" s="16"/>
      <c r="Q26" s="16"/>
      <c r="R26" s="22">
        <v>14368.5</v>
      </c>
      <c r="S26" s="22"/>
      <c r="T26" s="22"/>
      <c r="U26" s="22">
        <v>0</v>
      </c>
      <c r="V26" s="16"/>
      <c r="W26" s="16"/>
      <c r="X26" s="16"/>
      <c r="Y26" s="16"/>
      <c r="Z26" s="16"/>
      <c r="AA26" s="22">
        <v>100000</v>
      </c>
      <c r="AB26" s="16"/>
      <c r="AC26" s="16"/>
      <c r="AD26" s="22">
        <v>263676.42</v>
      </c>
      <c r="AE26" s="16"/>
      <c r="AF26" s="16"/>
      <c r="AG26" s="22">
        <v>10000</v>
      </c>
      <c r="AH26" s="16"/>
      <c r="AI26" s="16"/>
      <c r="AJ26" s="22">
        <v>36013.81</v>
      </c>
      <c r="AK26" s="16"/>
      <c r="AL26" s="16"/>
      <c r="AM26" s="42"/>
      <c r="AN26" s="42"/>
      <c r="AO26" s="42"/>
    </row>
    <row r="27" spans="1:41" s="25" customFormat="1" ht="37.5" x14ac:dyDescent="0.25">
      <c r="A27" s="23"/>
      <c r="B27" s="20">
        <v>10100</v>
      </c>
      <c r="C27" s="21">
        <v>32506</v>
      </c>
      <c r="D27" s="31">
        <v>7</v>
      </c>
      <c r="E27" s="32" t="s">
        <v>5</v>
      </c>
      <c r="F27" s="30">
        <f>I27+L27+O27+R27+AJ27+U27</f>
        <v>1410423.21</v>
      </c>
      <c r="G27" s="16"/>
      <c r="H27" s="16"/>
      <c r="I27" s="16">
        <v>1361613.93</v>
      </c>
      <c r="J27" s="16"/>
      <c r="K27" s="16"/>
      <c r="L27" s="22">
        <v>48809.279999999999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16"/>
      <c r="Y27" s="16"/>
      <c r="Z27" s="16"/>
      <c r="AA27" s="22">
        <v>0</v>
      </c>
      <c r="AB27" s="16"/>
      <c r="AC27" s="16"/>
      <c r="AD27" s="22">
        <v>190435</v>
      </c>
      <c r="AE27" s="16"/>
      <c r="AF27" s="16"/>
      <c r="AG27" s="22">
        <v>10000</v>
      </c>
      <c r="AH27" s="16"/>
      <c r="AI27" s="16"/>
      <c r="AJ27" s="22">
        <v>0</v>
      </c>
      <c r="AK27" s="16"/>
      <c r="AL27" s="16"/>
      <c r="AM27" s="42"/>
      <c r="AN27" s="42"/>
      <c r="AO27" s="42"/>
    </row>
    <row r="28" spans="1:41" s="25" customFormat="1" ht="37.5" x14ac:dyDescent="0.25">
      <c r="A28" s="23"/>
      <c r="B28" s="20">
        <v>10100</v>
      </c>
      <c r="C28" s="21">
        <v>32507</v>
      </c>
      <c r="D28" s="31">
        <v>8</v>
      </c>
      <c r="E28" s="32" t="s">
        <v>4</v>
      </c>
      <c r="F28" s="30">
        <f>I28+L28+O28+R28+AJ28+U28</f>
        <v>1504295.6800000002</v>
      </c>
      <c r="G28" s="16"/>
      <c r="H28" s="16"/>
      <c r="I28" s="16">
        <v>1266000</v>
      </c>
      <c r="J28" s="16"/>
      <c r="K28" s="16"/>
      <c r="L28" s="22">
        <v>97618.559999999998</v>
      </c>
      <c r="M28" s="22"/>
      <c r="N28" s="22"/>
      <c r="O28" s="22">
        <v>0</v>
      </c>
      <c r="P28" s="16"/>
      <c r="Q28" s="16"/>
      <c r="R28" s="22">
        <v>68649.5</v>
      </c>
      <c r="S28" s="22"/>
      <c r="T28" s="22"/>
      <c r="U28" s="22">
        <v>0</v>
      </c>
      <c r="V28" s="16"/>
      <c r="W28" s="16"/>
      <c r="X28" s="16"/>
      <c r="Y28" s="16"/>
      <c r="Z28" s="16"/>
      <c r="AA28" s="22">
        <v>0</v>
      </c>
      <c r="AB28" s="16"/>
      <c r="AC28" s="16"/>
      <c r="AD28" s="22">
        <v>231231.11</v>
      </c>
      <c r="AE28" s="16"/>
      <c r="AF28" s="16"/>
      <c r="AG28" s="22">
        <v>15000</v>
      </c>
      <c r="AH28" s="16"/>
      <c r="AI28" s="16"/>
      <c r="AJ28" s="22">
        <v>72027.62</v>
      </c>
      <c r="AK28" s="16"/>
      <c r="AL28" s="16"/>
      <c r="AM28" s="42"/>
      <c r="AN28" s="42"/>
      <c r="AO28" s="42"/>
    </row>
    <row r="29" spans="1:41" s="25" customFormat="1" ht="37.5" x14ac:dyDescent="0.25">
      <c r="A29" s="23"/>
      <c r="B29" s="20">
        <v>10100</v>
      </c>
      <c r="C29" s="21">
        <v>32508</v>
      </c>
      <c r="D29" s="31">
        <v>9</v>
      </c>
      <c r="E29" s="32" t="s">
        <v>16</v>
      </c>
      <c r="F29" s="30">
        <f>I29+L29+O29+R29+AJ29+U29</f>
        <v>687990.25</v>
      </c>
      <c r="G29" s="16"/>
      <c r="H29" s="16"/>
      <c r="I29" s="16">
        <v>292000</v>
      </c>
      <c r="J29" s="16"/>
      <c r="K29" s="16"/>
      <c r="L29" s="22">
        <v>48809.279999999999</v>
      </c>
      <c r="M29" s="22"/>
      <c r="N29" s="22"/>
      <c r="O29" s="22">
        <v>0</v>
      </c>
      <c r="P29" s="16"/>
      <c r="Q29" s="16"/>
      <c r="R29" s="22">
        <v>59070.5</v>
      </c>
      <c r="S29" s="22"/>
      <c r="T29" s="22"/>
      <c r="U29" s="22">
        <v>0</v>
      </c>
      <c r="V29" s="16"/>
      <c r="W29" s="16"/>
      <c r="X29" s="16"/>
      <c r="Y29" s="16"/>
      <c r="Z29" s="16"/>
      <c r="AA29" s="22">
        <v>80000</v>
      </c>
      <c r="AB29" s="16"/>
      <c r="AC29" s="16"/>
      <c r="AD29" s="22">
        <v>346648.82</v>
      </c>
      <c r="AE29" s="16"/>
      <c r="AF29" s="16"/>
      <c r="AG29" s="22">
        <v>20000</v>
      </c>
      <c r="AH29" s="16"/>
      <c r="AI29" s="16"/>
      <c r="AJ29" s="22">
        <v>288110.46999999997</v>
      </c>
      <c r="AK29" s="16"/>
      <c r="AL29" s="16"/>
      <c r="AM29" s="42"/>
      <c r="AN29" s="42"/>
      <c r="AO29" s="42"/>
    </row>
    <row r="30" spans="1:41" s="25" customFormat="1" ht="37.5" x14ac:dyDescent="0.25">
      <c r="A30" s="23"/>
      <c r="B30" s="20"/>
      <c r="C30" s="21"/>
      <c r="D30" s="31">
        <v>10</v>
      </c>
      <c r="E30" s="32" t="s">
        <v>3</v>
      </c>
      <c r="F30" s="30">
        <f>I30+L30+O30+R30+AJ30+U30</f>
        <v>1740981.09</v>
      </c>
      <c r="G30" s="16"/>
      <c r="H30" s="16"/>
      <c r="I30" s="16">
        <v>1637000</v>
      </c>
      <c r="J30" s="16"/>
      <c r="K30" s="16"/>
      <c r="L30" s="22">
        <v>48809.279999999999</v>
      </c>
      <c r="M30" s="22"/>
      <c r="N30" s="22"/>
      <c r="O30" s="22">
        <v>0</v>
      </c>
      <c r="P30" s="16"/>
      <c r="Q30" s="16"/>
      <c r="R30" s="22">
        <v>19158</v>
      </c>
      <c r="S30" s="22"/>
      <c r="T30" s="22"/>
      <c r="U30" s="22">
        <v>0</v>
      </c>
      <c r="V30" s="16"/>
      <c r="W30" s="16"/>
      <c r="X30" s="16"/>
      <c r="Y30" s="16"/>
      <c r="Z30" s="16"/>
      <c r="AA30" s="22">
        <v>0</v>
      </c>
      <c r="AB30" s="16"/>
      <c r="AC30" s="16"/>
      <c r="AD30" s="22">
        <v>282170.56</v>
      </c>
      <c r="AE30" s="16"/>
      <c r="AF30" s="16"/>
      <c r="AG30" s="22">
        <v>10000</v>
      </c>
      <c r="AH30" s="16"/>
      <c r="AI30" s="16"/>
      <c r="AJ30" s="22">
        <v>36013.81</v>
      </c>
      <c r="AK30" s="16"/>
      <c r="AL30" s="16"/>
      <c r="AM30" s="42"/>
      <c r="AN30" s="42"/>
      <c r="AO30" s="42"/>
    </row>
    <row r="31" spans="1:41" s="25" customFormat="1" ht="37.5" x14ac:dyDescent="0.25">
      <c r="A31" s="23"/>
      <c r="B31" s="20">
        <v>10100</v>
      </c>
      <c r="C31" s="21">
        <v>32510</v>
      </c>
      <c r="D31" s="31">
        <v>11</v>
      </c>
      <c r="E31" s="32" t="s">
        <v>2</v>
      </c>
      <c r="F31" s="30">
        <f>I31+L31+O31+R31+AJ31+U31</f>
        <v>1557786.37</v>
      </c>
      <c r="G31" s="16"/>
      <c r="H31" s="16"/>
      <c r="I31" s="16">
        <v>1180319.77</v>
      </c>
      <c r="J31" s="16"/>
      <c r="K31" s="16"/>
      <c r="L31" s="22">
        <v>97618.559999999998</v>
      </c>
      <c r="M31" s="22"/>
      <c r="N31" s="22"/>
      <c r="O31" s="22">
        <v>0</v>
      </c>
      <c r="P31" s="16"/>
      <c r="Q31" s="16"/>
      <c r="R31" s="22">
        <v>99779</v>
      </c>
      <c r="S31" s="22"/>
      <c r="T31" s="22"/>
      <c r="U31" s="22">
        <v>0</v>
      </c>
      <c r="V31" s="16"/>
      <c r="W31" s="16"/>
      <c r="X31" s="16"/>
      <c r="Y31" s="16"/>
      <c r="Z31" s="16"/>
      <c r="AA31" s="22">
        <v>0</v>
      </c>
      <c r="AB31" s="16"/>
      <c r="AC31" s="16"/>
      <c r="AD31" s="22">
        <v>816387.2</v>
      </c>
      <c r="AE31" s="16"/>
      <c r="AF31" s="16"/>
      <c r="AG31" s="22">
        <v>15000</v>
      </c>
      <c r="AH31" s="16"/>
      <c r="AI31" s="16"/>
      <c r="AJ31" s="22">
        <v>180069.04</v>
      </c>
      <c r="AK31" s="16"/>
      <c r="AL31" s="16"/>
      <c r="AM31" s="42"/>
      <c r="AN31" s="42"/>
      <c r="AO31" s="42"/>
    </row>
    <row r="32" spans="1:41" s="25" customFormat="1" ht="37.5" x14ac:dyDescent="0.25">
      <c r="A32" s="23"/>
      <c r="B32" s="20"/>
      <c r="C32" s="21"/>
      <c r="D32" s="31">
        <v>12</v>
      </c>
      <c r="E32" s="32" t="s">
        <v>19</v>
      </c>
      <c r="F32" s="30">
        <f>I32+L32+O32+R32+AJ32+U32+X32</f>
        <v>7914797.04</v>
      </c>
      <c r="G32" s="16"/>
      <c r="H32" s="16"/>
      <c r="I32" s="16">
        <v>0</v>
      </c>
      <c r="J32" s="16"/>
      <c r="K32" s="16"/>
      <c r="L32" s="22">
        <v>201880.6</v>
      </c>
      <c r="M32" s="22"/>
      <c r="N32" s="22"/>
      <c r="O32" s="16">
        <v>4800000</v>
      </c>
      <c r="P32" s="16"/>
      <c r="Q32" s="16"/>
      <c r="R32" s="22">
        <v>142088.5</v>
      </c>
      <c r="S32" s="22"/>
      <c r="T32" s="22"/>
      <c r="U32" s="16">
        <v>980156.99</v>
      </c>
      <c r="V32" s="16"/>
      <c r="W32" s="16"/>
      <c r="X32" s="56">
        <v>1790670.95</v>
      </c>
      <c r="Y32" s="16"/>
      <c r="Z32" s="16"/>
      <c r="AA32" s="16">
        <v>0</v>
      </c>
      <c r="AB32" s="16"/>
      <c r="AC32" s="16"/>
      <c r="AD32" s="16">
        <v>262117.9</v>
      </c>
      <c r="AE32" s="16"/>
      <c r="AF32" s="16"/>
      <c r="AG32" s="16">
        <v>3524276.74</v>
      </c>
      <c r="AH32" s="16"/>
      <c r="AI32" s="16"/>
      <c r="AJ32" s="16">
        <v>0</v>
      </c>
      <c r="AK32" s="16"/>
      <c r="AL32" s="16"/>
      <c r="AM32" s="42"/>
      <c r="AN32" s="42"/>
      <c r="AO32" s="42"/>
    </row>
    <row r="33" spans="1:41" s="25" customFormat="1" ht="37.5" x14ac:dyDescent="0.25">
      <c r="A33" s="23"/>
      <c r="B33" s="20">
        <v>10100</v>
      </c>
      <c r="C33" s="21">
        <v>32513</v>
      </c>
      <c r="D33" s="31">
        <v>13</v>
      </c>
      <c r="E33" s="32" t="s">
        <v>1</v>
      </c>
      <c r="F33" s="30">
        <f>I33+L33+O33+R33+AJ33+U33</f>
        <v>1272027.6200000001</v>
      </c>
      <c r="G33" s="16"/>
      <c r="H33" s="16"/>
      <c r="I33" s="16">
        <v>1200000</v>
      </c>
      <c r="J33" s="16"/>
      <c r="K33" s="16"/>
      <c r="L33" s="22">
        <v>0</v>
      </c>
      <c r="M33" s="22"/>
      <c r="N33" s="22"/>
      <c r="O33" s="22">
        <v>0</v>
      </c>
      <c r="P33" s="16"/>
      <c r="Q33" s="16"/>
      <c r="R33" s="22">
        <v>0</v>
      </c>
      <c r="S33" s="22"/>
      <c r="T33" s="22"/>
      <c r="U33" s="22">
        <v>0</v>
      </c>
      <c r="V33" s="16"/>
      <c r="W33" s="16"/>
      <c r="X33" s="16"/>
      <c r="Y33" s="16"/>
      <c r="Z33" s="16"/>
      <c r="AA33" s="22">
        <v>0</v>
      </c>
      <c r="AB33" s="16"/>
      <c r="AC33" s="16"/>
      <c r="AD33" s="22">
        <v>209859.99</v>
      </c>
      <c r="AE33" s="16"/>
      <c r="AF33" s="16"/>
      <c r="AG33" s="22">
        <v>34500</v>
      </c>
      <c r="AH33" s="16"/>
      <c r="AI33" s="16"/>
      <c r="AJ33" s="22">
        <v>72027.62</v>
      </c>
      <c r="AK33" s="16"/>
      <c r="AL33" s="16"/>
      <c r="AM33" s="42"/>
      <c r="AN33" s="42"/>
      <c r="AO33" s="42"/>
    </row>
    <row r="34" spans="1:41" s="19" customFormat="1" ht="18.75" x14ac:dyDescent="0.25">
      <c r="A34" s="15"/>
      <c r="B34" s="3">
        <v>10200</v>
      </c>
      <c r="C34" s="2">
        <v>32501</v>
      </c>
      <c r="D34" s="64" t="s">
        <v>0</v>
      </c>
      <c r="E34" s="65"/>
      <c r="F34" s="22">
        <f>I34+L34+O34+R34+AJ34+U34+X34+AD34+AA34+AG34</f>
        <v>31453307.609999999</v>
      </c>
      <c r="G34" s="16"/>
      <c r="H34" s="16"/>
      <c r="I34" s="17">
        <f>SUM(I21:I33)</f>
        <v>13461218.98</v>
      </c>
      <c r="J34" s="18"/>
      <c r="K34" s="18"/>
      <c r="L34" s="17">
        <f t="shared" ref="L34" si="0">SUM(L21:L33)</f>
        <v>905547.72000000009</v>
      </c>
      <c r="M34" s="18"/>
      <c r="N34" s="18"/>
      <c r="O34" s="17">
        <f t="shared" ref="O34" si="1">SUM(O21:O33)</f>
        <v>4800000</v>
      </c>
      <c r="P34" s="18"/>
      <c r="Q34" s="18"/>
      <c r="R34" s="17">
        <f t="shared" ref="R34" si="2">SUM(R21:R33)</f>
        <v>549992</v>
      </c>
      <c r="S34" s="18"/>
      <c r="T34" s="18"/>
      <c r="U34" s="17">
        <f t="shared" ref="U34" si="3">SUM(U21:U33)</f>
        <v>980156.99</v>
      </c>
      <c r="V34" s="18"/>
      <c r="W34" s="18"/>
      <c r="X34" s="17">
        <f t="shared" ref="X34" si="4">SUM(X21:X33)</f>
        <v>1790670.95</v>
      </c>
      <c r="Y34" s="18"/>
      <c r="Z34" s="18"/>
      <c r="AA34" s="17">
        <f t="shared" ref="AA34" si="5">SUM(AA21:AA33)</f>
        <v>240000</v>
      </c>
      <c r="AB34" s="18"/>
      <c r="AC34" s="18"/>
      <c r="AD34" s="17">
        <f t="shared" ref="AD34" si="6">SUM(AD21:AD33)</f>
        <v>3693374.6499999994</v>
      </c>
      <c r="AE34" s="18"/>
      <c r="AF34" s="18"/>
      <c r="AG34" s="17">
        <f t="shared" ref="AG34" si="7">SUM(AG21:AG33)</f>
        <v>3708776.74</v>
      </c>
      <c r="AH34" s="18"/>
      <c r="AI34" s="18"/>
      <c r="AJ34" s="17">
        <f t="shared" ref="AJ34" si="8">SUM(AJ21:AJ33)</f>
        <v>1323569.58</v>
      </c>
      <c r="AK34" s="18"/>
      <c r="AL34" s="18"/>
      <c r="AM34" s="43"/>
      <c r="AN34" s="43"/>
      <c r="AO34" s="43"/>
    </row>
  </sheetData>
  <mergeCells count="33">
    <mergeCell ref="D7:AL7"/>
    <mergeCell ref="I19:I20"/>
    <mergeCell ref="R19:R20"/>
    <mergeCell ref="I17:AL17"/>
    <mergeCell ref="D8:AL8"/>
    <mergeCell ref="D9:AL9"/>
    <mergeCell ref="D10:AL10"/>
    <mergeCell ref="E11:AL11"/>
    <mergeCell ref="U19:U20"/>
    <mergeCell ref="D14:AL14"/>
    <mergeCell ref="I18:K18"/>
    <mergeCell ref="R18:T18"/>
    <mergeCell ref="AJ18:AL18"/>
    <mergeCell ref="L19:L20"/>
    <mergeCell ref="O19:O20"/>
    <mergeCell ref="U18:W18"/>
    <mergeCell ref="D2:AL2"/>
    <mergeCell ref="D3:AL3"/>
    <mergeCell ref="D4:AL4"/>
    <mergeCell ref="D6:AL6"/>
    <mergeCell ref="D5:AL5"/>
    <mergeCell ref="O18:Q18"/>
    <mergeCell ref="L18:N18"/>
    <mergeCell ref="D34:E34"/>
    <mergeCell ref="D17:D20"/>
    <mergeCell ref="E17:E20"/>
    <mergeCell ref="F19:F20"/>
    <mergeCell ref="F17:H18"/>
    <mergeCell ref="AG18:AI18"/>
    <mergeCell ref="AD18:AF18"/>
    <mergeCell ref="AA18:AC18"/>
    <mergeCell ref="X18:Z18"/>
    <mergeCell ref="X19:X20"/>
  </mergeCells>
  <pageMargins left="0.27559055118110237" right="0.15748031496062992" top="0.51181102362204722" bottom="0.19685039370078741" header="0.19685039370078741" footer="0.15748031496062992"/>
  <pageSetup paperSize="9" scale="4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2024-12-03T10:00:17Z</cp:lastPrinted>
  <dcterms:created xsi:type="dcterms:W3CDTF">2013-11-08T03:03:05Z</dcterms:created>
  <dcterms:modified xsi:type="dcterms:W3CDTF">2024-12-03T10:01:08Z</dcterms:modified>
</cp:coreProperties>
</file>